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E51EADD6-D945-4C3E-BD03-3461931A30C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Table1!$A$1:$I$77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1" l="1"/>
  <c r="G43" i="1"/>
  <c r="G42" i="1" s="1"/>
  <c r="G16" i="1" l="1"/>
  <c r="G19" i="1"/>
  <c r="A19" i="1"/>
  <c r="E19" i="1" l="1"/>
  <c r="D19" i="1"/>
  <c r="C19" i="1"/>
  <c r="B19" i="1"/>
  <c r="E51" i="1" l="1"/>
  <c r="E50" i="1"/>
  <c r="B49" i="1"/>
  <c r="B50" i="1" s="1"/>
  <c r="C49" i="1"/>
  <c r="C50" i="1" s="1"/>
  <c r="D49" i="1"/>
  <c r="D50" i="1" s="1"/>
  <c r="A47" i="1"/>
  <c r="A48" i="1"/>
  <c r="A49" i="1"/>
  <c r="A50" i="1"/>
  <c r="A51" i="1"/>
  <c r="C70" i="1" l="1"/>
  <c r="C71" i="1"/>
  <c r="D71" i="1"/>
  <c r="C72" i="1"/>
  <c r="C73" i="1" s="1"/>
  <c r="D72" i="1"/>
  <c r="D73" i="1" s="1"/>
  <c r="E72" i="1"/>
  <c r="E73" i="1" s="1"/>
  <c r="C74" i="1"/>
  <c r="D74" i="1"/>
  <c r="E74" i="1"/>
  <c r="F74" i="1"/>
  <c r="A70" i="1"/>
  <c r="A71" i="1"/>
  <c r="A72" i="1"/>
  <c r="A74" i="1"/>
  <c r="A68" i="1"/>
  <c r="C65" i="1"/>
  <c r="C66" i="1"/>
  <c r="D66" i="1"/>
  <c r="C67" i="1"/>
  <c r="C68" i="1" s="1"/>
  <c r="D67" i="1"/>
  <c r="D68" i="1" s="1"/>
  <c r="E67" i="1"/>
  <c r="E68" i="1" s="1"/>
  <c r="C69" i="1"/>
  <c r="D69" i="1"/>
  <c r="E69" i="1"/>
  <c r="F69" i="1"/>
  <c r="A65" i="1"/>
  <c r="A66" i="1"/>
  <c r="A67" i="1"/>
  <c r="A69" i="1"/>
  <c r="C60" i="1"/>
  <c r="C61" i="1"/>
  <c r="D61" i="1"/>
  <c r="C62" i="1"/>
  <c r="C63" i="1" s="1"/>
  <c r="D62" i="1"/>
  <c r="D63" i="1" s="1"/>
  <c r="E62" i="1"/>
  <c r="E63" i="1" s="1"/>
  <c r="C64" i="1"/>
  <c r="D64" i="1"/>
  <c r="E64" i="1"/>
  <c r="F64" i="1"/>
  <c r="A60" i="1"/>
  <c r="A61" i="1"/>
  <c r="A62" i="1"/>
  <c r="A64" i="1"/>
  <c r="C52" i="1"/>
  <c r="C53" i="1"/>
  <c r="D53" i="1"/>
  <c r="C54" i="1"/>
  <c r="D54" i="1"/>
  <c r="E54" i="1"/>
  <c r="C56" i="1"/>
  <c r="C55" i="1" s="1"/>
  <c r="D56" i="1"/>
  <c r="D55" i="1" s="1"/>
  <c r="E56" i="1"/>
  <c r="E55" i="1" s="1"/>
  <c r="F56" i="1"/>
  <c r="C57" i="1"/>
  <c r="D57" i="1"/>
  <c r="E57" i="1"/>
  <c r="C59" i="1"/>
  <c r="C58" i="1" s="1"/>
  <c r="D59" i="1"/>
  <c r="D58" i="1" s="1"/>
  <c r="E59" i="1"/>
  <c r="E58" i="1" s="1"/>
  <c r="F59" i="1"/>
  <c r="A52" i="1"/>
  <c r="A53" i="1"/>
  <c r="A54" i="1"/>
  <c r="A56" i="1"/>
  <c r="A57" i="1"/>
  <c r="A59" i="1"/>
  <c r="C33" i="1"/>
  <c r="D33" i="1"/>
  <c r="C34" i="1"/>
  <c r="D34" i="1"/>
  <c r="E34" i="1"/>
  <c r="C36" i="1"/>
  <c r="C35" i="1" s="1"/>
  <c r="D36" i="1"/>
  <c r="D35" i="1" s="1"/>
  <c r="E36" i="1"/>
  <c r="E35" i="1" s="1"/>
  <c r="F36" i="1"/>
  <c r="C37" i="1"/>
  <c r="D37" i="1"/>
  <c r="E37" i="1"/>
  <c r="C39" i="1"/>
  <c r="C38" i="1" s="1"/>
  <c r="D39" i="1"/>
  <c r="D38" i="1" s="1"/>
  <c r="E39" i="1"/>
  <c r="E38" i="1" s="1"/>
  <c r="F39" i="1"/>
  <c r="A33" i="1"/>
  <c r="A34" i="1"/>
  <c r="A36" i="1"/>
  <c r="A46" i="1" s="1"/>
  <c r="A39" i="1"/>
  <c r="G23" i="1"/>
  <c r="A23" i="1"/>
  <c r="G25" i="1"/>
  <c r="A25" i="1"/>
  <c r="A35" i="1" s="1"/>
  <c r="A26" i="1"/>
  <c r="B24" i="1"/>
  <c r="B23" i="1" s="1"/>
  <c r="C24" i="1"/>
  <c r="C23" i="1" s="1"/>
  <c r="D24" i="1"/>
  <c r="D23" i="1" s="1"/>
  <c r="E24" i="1"/>
  <c r="E23" i="1" s="1"/>
  <c r="A24" i="1"/>
  <c r="E26" i="1" l="1"/>
  <c r="E25" i="1" s="1"/>
  <c r="C26" i="1"/>
  <c r="C25" i="1" s="1"/>
  <c r="D26" i="1"/>
  <c r="D25" i="1" s="1"/>
  <c r="B26" i="1"/>
  <c r="B25" i="1" s="1"/>
  <c r="C17" i="1"/>
  <c r="D17" i="1"/>
  <c r="C18" i="1"/>
  <c r="D18" i="1"/>
  <c r="E18" i="1"/>
  <c r="C20" i="1"/>
  <c r="D20" i="1"/>
  <c r="E20" i="1"/>
  <c r="F20" i="1"/>
  <c r="B17" i="1"/>
  <c r="B18" i="1"/>
  <c r="B20" i="1"/>
  <c r="A17" i="1"/>
  <c r="A18" i="1"/>
  <c r="A20" i="1"/>
  <c r="B40" i="1" l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B46" i="1" s="1"/>
  <c r="C45" i="1"/>
  <c r="C46" i="1" s="1"/>
  <c r="D45" i="1"/>
  <c r="D46" i="1" s="1"/>
  <c r="E45" i="1"/>
  <c r="E46" i="1" s="1"/>
  <c r="F45" i="1"/>
  <c r="A40" i="1"/>
  <c r="A41" i="1"/>
  <c r="A42" i="1"/>
  <c r="A43" i="1"/>
  <c r="A44" i="1"/>
  <c r="A45" i="1"/>
  <c r="E30" i="1"/>
  <c r="E31" i="1"/>
  <c r="A29" i="1"/>
  <c r="A30" i="1"/>
  <c r="A31" i="1"/>
  <c r="A32" i="1"/>
  <c r="A27" i="1"/>
  <c r="A38" i="1" s="1"/>
  <c r="A28" i="1"/>
  <c r="A55" i="1" l="1"/>
  <c r="A63" i="1" s="1"/>
  <c r="A73" i="1" s="1"/>
  <c r="A58" i="1"/>
  <c r="B54" i="1"/>
  <c r="B57" i="1"/>
  <c r="B53" i="1"/>
  <c r="B56" i="1"/>
  <c r="B55" i="1" s="1"/>
  <c r="B52" i="1"/>
  <c r="B59" i="1"/>
  <c r="B30" i="1"/>
  <c r="B31" i="1" s="1"/>
  <c r="B32" i="1" s="1"/>
  <c r="C30" i="1"/>
  <c r="C31" i="1" s="1"/>
  <c r="C32" i="1" s="1"/>
  <c r="D30" i="1"/>
  <c r="D31" i="1" s="1"/>
  <c r="D32" i="1" s="1"/>
  <c r="B58" i="1" l="1"/>
  <c r="B62" i="1"/>
  <c r="B63" i="1" s="1"/>
  <c r="B60" i="1"/>
  <c r="B61" i="1"/>
  <c r="B64" i="1"/>
  <c r="B33" i="1"/>
  <c r="B39" i="1"/>
  <c r="B38" i="1" s="1"/>
  <c r="B37" i="1"/>
  <c r="B34" i="1"/>
  <c r="B36" i="1"/>
  <c r="B35" i="1" s="1"/>
  <c r="E27" i="1"/>
  <c r="E28" i="1"/>
  <c r="B67" i="1" l="1"/>
  <c r="B68" i="1" s="1"/>
  <c r="B69" i="1"/>
  <c r="B65" i="1"/>
  <c r="B66" i="1"/>
  <c r="C7" i="1"/>
  <c r="D2" i="1"/>
  <c r="G40" i="1"/>
  <c r="G15" i="1" s="1"/>
  <c r="G76" i="1" s="1"/>
  <c r="B70" i="1" l="1"/>
  <c r="B71" i="1"/>
  <c r="B72" i="1"/>
  <c r="B73" i="1" s="1"/>
  <c r="B74" i="1"/>
</calcChain>
</file>

<file path=xl/sharedStrings.xml><?xml version="1.0" encoding="utf-8"?>
<sst xmlns="http://schemas.openxmlformats.org/spreadsheetml/2006/main" count="67" uniqueCount="40">
  <si>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</si>
  <si>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</si>
  <si>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</si>
  <si>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</si>
  <si>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</si>
  <si>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</si>
  <si>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</si>
  <si>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</si>
  <si>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</si>
  <si>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</si>
  <si>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</si>
  <si>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</si>
  <si>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</si>
  <si>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</si>
  <si>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</si>
  <si>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</si>
  <si>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</si>
  <si>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</si>
  <si>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</si>
  <si>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</si>
  <si>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</si>
  <si>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</si>
  <si>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</si>
  <si>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ИТОГО:</t>
  </si>
  <si>
    <t>2023 год</t>
  </si>
  <si>
    <t>Приложение 3</t>
  </si>
  <si>
    <t>от 15 декабря 2021 года  № 4-87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</si>
  <si>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</si>
  <si>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"О внесении изменений  в решение Воробейнского сельского Совета народных депутатов от 15 декабря 2021 года № 4-87 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</si>
  <si>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2024 год</t>
  </si>
  <si>
    <t>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</si>
  <si>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11</t>
  </si>
  <si>
    <t>3000083030</t>
  </si>
  <si>
    <t>Приложение 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</si>
  <si>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</si>
  <si>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</si>
  <si>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09</t>
  </si>
  <si>
    <t>2241881600</t>
  </si>
  <si>
    <t>Членские взносы некоммерческим организациям</t>
  </si>
  <si>
    <t>от 21.12.2022 года  № 4-117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</si>
</sst>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center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57;&#1087;&#1088;&#1072;&#1074;&#1082;&#1072;%20&#1086;&#1073;%20&#1080;&#1079;&#1084;&#1077;&#1085;&#1077;&#1085;&#1080;&#1080;%20&#1073;&#1102;&#1076;&#1078;&#1077;&#1090;&#1085;&#1086;&#1081;%20&#1088;&#1086;&#1089;&#1087;&#1080;&#1089;&#1080;%20(&#1092;&#1086;&#1088;&#1084;&#1072;%202)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57;&#1087;&#1088;&#1072;&#1074;&#1082;&#1072;%20&#1086;&#1073;%20&#1080;&#1079;&#1084;&#1077;&#1085;&#1077;&#1085;&#1080;&#1080;%20&#1073;&#1102;&#1076;&#1078;&#1077;&#1090;&#1085;&#1086;&#1081;%20&#1088;&#1086;&#1089;&#1087;&#1080;&#1089;&#1080;%20(&#1092;&#1086;&#1088;&#1084;&#1072;%202)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0;&#1044;&#1046;&#1045;&#1058;&#1067;%20&#1042;&#1057;&#1045;/&#1041;&#1102;&#1076;&#1078;&#1077;&#1090;&#1072;%202022-2024/1.4%20&#1055;&#1088;&#1080;&#1083;&#1086;&#1078;&#1077;&#1085;&#1080;&#1077;%204%20&#1042;&#1077;&#1076;&#1086;&#1084;&#1089;&#1090;&#1074;&#1077;&#1085;&#1085;&#1072;&#1103;%20&#1089;&#1090;&#1088;&#1091;&#1082;&#1090;&#1091;&#1088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22">
          <cell r="A22" t="str">
            <v>Функционирование высшего должностного лица субъекта Российской Федерации и муниципального образования</v>
          </cell>
          <cell r="B22" t="str">
            <v>01</v>
          </cell>
          <cell r="C22" t="str">
            <v>02</v>
          </cell>
        </row>
        <row r="23">
          <cell r="A23" t="str">
            <v>Обеспечение деятельности главы муниципального образования</v>
          </cell>
          <cell r="B23" t="str">
            <v>01</v>
          </cell>
          <cell r="C23" t="str">
            <v>02</v>
          </cell>
          <cell r="D23" t="str">
            <v>3000080010</v>
          </cell>
        </row>
        <row r="24">
          <cell r="A24" t="str">
            <v>Расходы на выплаты персоналу государственных (муниципальных) органов</v>
          </cell>
          <cell r="B24" t="str">
            <v>01</v>
          </cell>
          <cell r="C24" t="str">
            <v>02</v>
          </cell>
          <cell r="D24" t="str">
            <v>3000080010</v>
          </cell>
          <cell r="E24" t="str">
            <v>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0">
          <cell r="A1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9">
          <cell r="A29" t="str">
            <v xml:space="preserve">          Закупка товаров, работ и услуг для обеспечения государственных (муниципальных) нужд</v>
          </cell>
        </row>
        <row r="161">
          <cell r="A161" t="str">
            <v xml:space="preserve">          Социальное обеспечение и иные выплаты населению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3">
          <cell r="A23" t="str">
            <v>Обеспечение деятельности главы муниципального образования</v>
          </cell>
        </row>
        <row r="27">
          <cell r="A27" t="str">
            <v>Расходы на выплаты персоналу государственных (муниципальных) органов</v>
          </cell>
        </row>
        <row r="28">
          <cell r="A28" t="str">
            <v>Иные закупки товаров, работ и услуг для обеспечения государственных (муниципальных) нужд</v>
          </cell>
        </row>
        <row r="33">
          <cell r="A33" t="str">
            <v>Другие общегосударственные вопросы</v>
          </cell>
          <cell r="B33" t="str">
            <v>01</v>
          </cell>
          <cell r="C33" t="str">
            <v>13</v>
          </cell>
        </row>
        <row r="34">
          <cell r="A34" t="str">
            <v>Эксплуатация и содержание имущества казны муниципального образования</v>
          </cell>
          <cell r="B34" t="str">
            <v>01</v>
          </cell>
          <cell r="C34" t="str">
            <v>13</v>
          </cell>
          <cell r="D34" t="str">
            <v>2241580920</v>
          </cell>
        </row>
        <row r="35">
          <cell r="A35" t="str">
            <v>Иные закупки товаров, работ и услуг для обеспечения государственных (муниципальных) нужд</v>
          </cell>
          <cell r="B35" t="str">
            <v>01</v>
          </cell>
          <cell r="C35" t="str">
            <v>13</v>
          </cell>
          <cell r="D35" t="str">
            <v>2241580920</v>
          </cell>
          <cell r="E35" t="str">
            <v>240</v>
          </cell>
        </row>
        <row r="36">
          <cell r="B36" t="str">
            <v>01</v>
          </cell>
          <cell r="C36" t="str">
            <v>13</v>
          </cell>
          <cell r="D36" t="str">
            <v>2242981410</v>
          </cell>
        </row>
        <row r="37">
          <cell r="A37" t="str">
            <v>Уплата налогов, сборов и иных платежей</v>
          </cell>
          <cell r="B37" t="str">
            <v>01</v>
          </cell>
          <cell r="C37" t="str">
            <v>13</v>
          </cell>
          <cell r="D37" t="str">
            <v>2242981410</v>
          </cell>
          <cell r="E37" t="str">
            <v>850</v>
          </cell>
        </row>
        <row r="38">
          <cell r="A38" t="str">
            <v>ЖИЛИЩНО-КОММУНАЛЬНОЕ ХОЗЯЙСТВО</v>
          </cell>
          <cell r="B38" t="str">
            <v>05</v>
          </cell>
        </row>
        <row r="39">
          <cell r="A39" t="str">
            <v>Благоустройство</v>
          </cell>
          <cell r="B39" t="str">
            <v>05</v>
          </cell>
          <cell r="C39" t="str">
            <v>03</v>
          </cell>
        </row>
        <row r="40">
          <cell r="A40" t="str">
            <v>Организация и обеспечение освещения улиц</v>
          </cell>
          <cell r="B40" t="str">
            <v>05</v>
          </cell>
          <cell r="C40" t="str">
            <v>03</v>
          </cell>
          <cell r="D40" t="str">
            <v>2241981690</v>
          </cell>
        </row>
        <row r="41">
          <cell r="A41" t="str">
            <v>Иные закупки товаров, работ и услуг для обеспечения государственных (муниципальных) нужд</v>
          </cell>
          <cell r="B41" t="str">
            <v>05</v>
          </cell>
          <cell r="C41" t="str">
            <v>03</v>
          </cell>
          <cell r="D41" t="str">
            <v>2241981690</v>
          </cell>
          <cell r="E41" t="str">
            <v>240</v>
          </cell>
        </row>
        <row r="42">
          <cell r="A42" t="str">
            <v>Мероприятия по благоустройству</v>
          </cell>
          <cell r="B42" t="str">
            <v>05</v>
          </cell>
          <cell r="C42" t="str">
            <v>03</v>
          </cell>
          <cell r="D42" t="str">
            <v>2242281730</v>
          </cell>
        </row>
        <row r="43">
          <cell r="A43" t="str">
            <v>Иные закупки товаров, работ и услуг для обеспечения государственных (муниципальных) нужд</v>
          </cell>
          <cell r="B43" t="str">
            <v>05</v>
          </cell>
          <cell r="C43" t="str">
            <v>03</v>
          </cell>
          <cell r="D43" t="str">
            <v>2242281730</v>
          </cell>
          <cell r="E43" t="str">
            <v>240</v>
          </cell>
        </row>
        <row r="44">
          <cell r="A44" t="str">
            <v>ОБРАЗОВАНИЕ</v>
          </cell>
          <cell r="B44" t="str">
            <v>07</v>
          </cell>
        </row>
        <row r="45">
          <cell r="A45" t="str">
            <v>Молодежная политика</v>
          </cell>
          <cell r="B45" t="str">
            <v>07</v>
          </cell>
          <cell r="C45" t="str">
            <v>07</v>
          </cell>
        </row>
        <row r="46">
          <cell r="A46" t="str">
            <v>Мероприятия по работе с семьей. детьми и молодежью</v>
          </cell>
          <cell r="B46" t="str">
            <v>07</v>
          </cell>
          <cell r="C46" t="str">
            <v>07</v>
          </cell>
          <cell r="D46" t="str">
            <v>2242482360</v>
          </cell>
        </row>
        <row r="47">
          <cell r="A47" t="str">
            <v>Иные закупки товаров, работ и услуг для обеспечения государственных (муниципальных) нужд</v>
          </cell>
          <cell r="B47" t="str">
            <v>07</v>
          </cell>
          <cell r="C47" t="str">
            <v>07</v>
          </cell>
          <cell r="D47" t="str">
            <v>2242482360</v>
          </cell>
          <cell r="E47" t="str">
            <v>240</v>
          </cell>
        </row>
        <row r="48">
          <cell r="A48" t="str">
            <v>СОЦИАЛЬНАЯ ПОЛИТИКА</v>
          </cell>
          <cell r="B48" t="str">
            <v>10</v>
          </cell>
        </row>
        <row r="49">
          <cell r="A49" t="str">
            <v>Пенсионное обеспечение</v>
          </cell>
          <cell r="B49" t="str">
            <v>10</v>
          </cell>
          <cell r="C49" t="str">
            <v>01</v>
          </cell>
        </row>
        <row r="50">
          <cell r="A50" t="str">
            <v>Выплата муниципальных пенсий (доплат к государственным пенсиям)</v>
          </cell>
          <cell r="B50" t="str">
            <v>10</v>
          </cell>
          <cell r="C50" t="str">
            <v>01</v>
          </cell>
          <cell r="D50" t="str">
            <v>2241782450</v>
          </cell>
        </row>
        <row r="51">
          <cell r="A51" t="str">
            <v>Социальные выплаты гражданам, кроме публичных нормативных социальных выплат</v>
          </cell>
          <cell r="B51" t="str">
            <v>10</v>
          </cell>
          <cell r="C51" t="str">
            <v>01</v>
          </cell>
          <cell r="D51" t="str">
            <v>2241782450</v>
          </cell>
          <cell r="E51" t="str">
            <v>320</v>
          </cell>
        </row>
        <row r="52">
          <cell r="A52" t="str">
            <v>ФИЗИЧЕСКАЯ КУЛЬТУРА И СПОРТ</v>
          </cell>
          <cell r="B52" t="str">
            <v>11</v>
          </cell>
        </row>
        <row r="53">
          <cell r="A53" t="str">
            <v>Массовый спорт</v>
          </cell>
          <cell r="B53" t="str">
            <v>11</v>
          </cell>
          <cell r="C53" t="str">
            <v>02</v>
          </cell>
        </row>
        <row r="54">
          <cell r="A54" t="str">
            <v>Мероприятия по развитию физической культуры и спорта</v>
          </cell>
          <cell r="B54" t="str">
            <v>11</v>
          </cell>
          <cell r="C54" t="str">
            <v>02</v>
          </cell>
          <cell r="D54" t="str">
            <v>2242382300</v>
          </cell>
        </row>
        <row r="55">
          <cell r="A55" t="str">
            <v>Иные закупки товаров, работ и услуг для обеспечения государственных (муниципальных) нужд</v>
          </cell>
          <cell r="B55" t="str">
            <v>11</v>
          </cell>
          <cell r="C55" t="str">
            <v>02</v>
          </cell>
          <cell r="D55" t="str">
            <v>2242382300</v>
          </cell>
          <cell r="E55" t="str">
            <v>240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Иные бюджетные ассигнования</v>
          </cell>
        </row>
        <row r="27">
          <cell r="A27" t="str">
            <v>Уплата налогов, сборов и иных платежей</v>
          </cell>
        </row>
        <row r="28">
          <cell r="A28" t="str">
            <v>Резервные фонды</v>
          </cell>
        </row>
        <row r="29">
          <cell r="A29" t="str">
            <v>Резервный фонд местной администрации</v>
          </cell>
        </row>
        <row r="30">
          <cell r="A30" t="str">
            <v>Иные бюджетные ассигнования</v>
          </cell>
        </row>
        <row r="31">
          <cell r="A31" t="str">
            <v>Резервные средства</v>
          </cell>
        </row>
        <row r="48">
          <cell r="A48" t="str">
            <v>Национальная оборона</v>
          </cell>
          <cell r="B48" t="str">
            <v>922</v>
          </cell>
          <cell r="C48" t="str">
            <v>02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A49" t="str">
            <v>Мобилизационная и вневойсковая подготовка</v>
          </cell>
          <cell r="B49" t="str">
            <v>922</v>
          </cell>
          <cell r="C49" t="str">
            <v>02</v>
          </cell>
          <cell r="D49" t="str">
            <v>03</v>
          </cell>
          <cell r="E49" t="str">
            <v/>
          </cell>
          <cell r="F49" t="str">
            <v/>
          </cell>
        </row>
        <row r="50">
          <cell r="A50" t="str">
            <v>Осуществление первичного воинского учета на территориях, где отсутствуют военные комиссариаты</v>
          </cell>
          <cell r="B50" t="str">
            <v>922</v>
          </cell>
          <cell r="C50" t="str">
            <v>02</v>
          </cell>
          <cell r="D50" t="str">
            <v>03</v>
          </cell>
          <cell r="E50" t="str">
            <v>22 4 11 51180</v>
          </cell>
          <cell r="F50" t="str">
            <v/>
          </cell>
        </row>
        <row r="51">
          <cell r="A5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51" t="str">
            <v>922</v>
          </cell>
          <cell r="C51" t="str">
            <v>02</v>
          </cell>
          <cell r="D51" t="str">
            <v>03</v>
          </cell>
          <cell r="E51" t="str">
            <v>22 4 11 51180</v>
          </cell>
          <cell r="F51" t="str">
            <v>100</v>
          </cell>
        </row>
        <row r="52">
          <cell r="A52" t="str">
            <v>Расходы на выплаты персоналу государственных (муниципальных) органов</v>
          </cell>
          <cell r="B52" t="str">
            <v>922</v>
          </cell>
          <cell r="C52" t="str">
            <v>02</v>
          </cell>
          <cell r="D52" t="str">
            <v>03</v>
          </cell>
          <cell r="E52" t="str">
            <v>22 4 11 51180</v>
          </cell>
          <cell r="F52" t="str">
            <v>120</v>
          </cell>
        </row>
        <row r="53">
          <cell r="A53" t="str">
            <v>Закупка товаров, работ и услуг для обеспечения государственных (муниципальных) нужд</v>
          </cell>
          <cell r="B53" t="str">
            <v>922</v>
          </cell>
          <cell r="C53" t="str">
            <v>02</v>
          </cell>
          <cell r="D53" t="str">
            <v>03</v>
          </cell>
          <cell r="E53" t="str">
            <v>22 4 11 51180</v>
          </cell>
          <cell r="F53" t="str">
            <v>200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2">
          <cell r="A62" t="str">
            <v xml:space="preserve">        Членские взносы некомерческим организациям</v>
          </cell>
        </row>
        <row r="96">
          <cell r="A96" t="str">
            <v xml:space="preserve">    НАЦИОНАЛЬНАЯ ЭКОНОМИКА</v>
          </cell>
        </row>
        <row r="97">
          <cell r="A97" t="str">
            <v xml:space="preserve">      Дорожное хозяйство (дорожные фонды)</v>
          </cell>
        </row>
        <row r="98">
          <cell r="A98" t="str">
            <v xml:space="preserve">        Развитие и совершенствование сети автомобильных дорог местного значения</v>
          </cell>
        </row>
        <row r="99">
          <cell r="A99" t="str">
            <v xml:space="preserve">          Закупка товаров, работ и услуг для обеспечения государственных (муниципальных) нужд</v>
          </cell>
        </row>
        <row r="100">
          <cell r="A100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view="pageBreakPreview" zoomScaleNormal="100" zoomScaleSheetLayoutView="100" workbookViewId="0">
      <selection activeCell="E3" sqref="E3:I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8.33203125" customWidth="1"/>
    <col min="8" max="8" width="13" customWidth="1"/>
    <col min="9" max="9" width="12.6640625" customWidth="1"/>
  </cols>
  <sheetData>
    <row r="1" spans="1:9" x14ac:dyDescent="0.2">
      <c r="E1" s="58" t="s">
        <v>25</v>
      </c>
      <c r="F1" s="58"/>
      <c r="G1" s="58"/>
      <c r="H1" s="58"/>
      <c r="I1" s="58"/>
    </row>
    <row r="2" spans="1:9" x14ac:dyDescent="0.2">
      <c r="D2" s="59" t="str">
        <f>[1]Воробейня!$D$2</f>
        <v xml:space="preserve">к решению Воробейнского сельского Совета народных депутатов </v>
      </c>
      <c r="E2" s="59"/>
      <c r="F2" s="59"/>
      <c r="G2" s="59"/>
      <c r="H2" s="59"/>
      <c r="I2" s="59"/>
    </row>
    <row r="3" spans="1:9" x14ac:dyDescent="0.2">
      <c r="E3" s="60" t="s">
        <v>39</v>
      </c>
      <c r="F3" s="61"/>
      <c r="G3" s="61"/>
      <c r="H3" s="61"/>
      <c r="I3" s="61"/>
    </row>
    <row r="4" spans="1:9" ht="60.75" customHeight="1" x14ac:dyDescent="0.2">
      <c r="D4" s="62" t="s">
        <v>28</v>
      </c>
      <c r="E4" s="62"/>
      <c r="F4" s="62"/>
      <c r="G4" s="62"/>
      <c r="H4" s="62"/>
      <c r="I4" s="62"/>
    </row>
    <row r="6" spans="1:9" x14ac:dyDescent="0.2">
      <c r="A6" t="s">
        <v>0</v>
      </c>
      <c r="H6" s="63" t="s">
        <v>33</v>
      </c>
      <c r="I6" s="63"/>
    </row>
    <row r="7" spans="1:9" x14ac:dyDescent="0.2">
      <c r="C7" s="61" t="str">
        <f>[1]Воробейня!$C$7</f>
        <v xml:space="preserve">к решению Воробейнского сельского Совета народных депутатов </v>
      </c>
      <c r="D7" s="61"/>
      <c r="E7" s="61"/>
      <c r="F7" s="61"/>
      <c r="G7" s="61"/>
      <c r="H7" s="61"/>
    </row>
    <row r="8" spans="1:9" x14ac:dyDescent="0.2">
      <c r="C8" s="60" t="s">
        <v>26</v>
      </c>
      <c r="D8" s="61"/>
      <c r="E8" s="61"/>
      <c r="F8" s="61"/>
      <c r="G8" s="61"/>
      <c r="H8" s="61"/>
      <c r="I8" s="61"/>
    </row>
    <row r="9" spans="1:9" ht="37.5" customHeight="1" x14ac:dyDescent="0.2">
      <c r="C9" s="64" t="s">
        <v>30</v>
      </c>
      <c r="D9" s="64"/>
      <c r="E9" s="64"/>
      <c r="F9" s="64"/>
      <c r="G9" s="64"/>
      <c r="H9" s="64"/>
      <c r="I9" s="64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54" t="s">
        <v>0</v>
      </c>
      <c r="I10" s="54"/>
    </row>
    <row r="11" spans="1:9" ht="39.75" customHeight="1" x14ac:dyDescent="0.2">
      <c r="A11" s="55" t="s">
        <v>27</v>
      </c>
      <c r="B11" s="55"/>
      <c r="C11" s="55"/>
      <c r="D11" s="55"/>
      <c r="E11" s="55"/>
      <c r="F11" s="55"/>
      <c r="G11" s="55"/>
      <c r="H11" s="55"/>
      <c r="I11" s="55"/>
    </row>
    <row r="12" spans="1:9" ht="15.75" x14ac:dyDescent="0.2">
      <c r="A12" s="56" t="s">
        <v>1</v>
      </c>
      <c r="B12" s="56"/>
      <c r="C12" s="56"/>
      <c r="D12" s="56"/>
      <c r="E12" s="56"/>
      <c r="F12" s="56"/>
      <c r="G12" s="56"/>
      <c r="H12" s="56"/>
      <c r="I12" s="56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24</v>
      </c>
      <c r="I13" s="3" t="s">
        <v>29</v>
      </c>
    </row>
    <row r="14" spans="1:9" ht="15.75" x14ac:dyDescent="0.2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</row>
    <row r="15" spans="1:9" ht="57" x14ac:dyDescent="0.2">
      <c r="A15" s="8" t="s">
        <v>18</v>
      </c>
      <c r="B15" s="4" t="s">
        <v>19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G16+G40+G47+G52+G60+G65+G70</f>
        <v>31635.799999999992</v>
      </c>
      <c r="H15" s="6"/>
      <c r="I15" s="6"/>
    </row>
    <row r="16" spans="1:9" ht="15.75" x14ac:dyDescent="0.2">
      <c r="A16" s="13" t="s">
        <v>20</v>
      </c>
      <c r="B16" s="14" t="s">
        <v>19</v>
      </c>
      <c r="C16" s="14" t="s">
        <v>21</v>
      </c>
      <c r="D16" s="14" t="s">
        <v>0</v>
      </c>
      <c r="E16" s="15" t="s">
        <v>0</v>
      </c>
      <c r="F16" s="15" t="s">
        <v>0</v>
      </c>
      <c r="G16" s="16">
        <f>G17+G21+G29+G33</f>
        <v>58357.01999999999</v>
      </c>
      <c r="H16" s="16"/>
      <c r="I16" s="6"/>
    </row>
    <row r="17" spans="1:9" ht="54" customHeight="1" x14ac:dyDescent="0.2">
      <c r="A17" s="17" t="str">
        <f>[2]Документ!A22</f>
        <v>Функционирование высшего должностного лица субъекта Российской Федерации и муниципального образования</v>
      </c>
      <c r="B17" s="18" t="str">
        <f t="shared" ref="B17:B20" si="0">$B$16</f>
        <v>922</v>
      </c>
      <c r="C17" s="19" t="str">
        <f>[2]Документ!B22</f>
        <v>01</v>
      </c>
      <c r="D17" s="19" t="str">
        <f>[2]Документ!C22</f>
        <v>02</v>
      </c>
      <c r="E17" s="20"/>
      <c r="F17" s="20"/>
      <c r="G17" s="21">
        <v>184</v>
      </c>
      <c r="H17" s="16"/>
      <c r="I17" s="6"/>
    </row>
    <row r="18" spans="1:9" ht="33.75" customHeight="1" x14ac:dyDescent="0.2">
      <c r="A18" s="17" t="str">
        <f>[2]Документ!A23</f>
        <v>Обеспечение деятельности главы муниципального образования</v>
      </c>
      <c r="B18" s="18" t="str">
        <f t="shared" si="0"/>
        <v>922</v>
      </c>
      <c r="C18" s="19" t="str">
        <f>[2]Документ!B23</f>
        <v>01</v>
      </c>
      <c r="D18" s="19" t="str">
        <f>[2]Документ!C23</f>
        <v>02</v>
      </c>
      <c r="E18" s="20" t="str">
        <f>[2]Документ!D23</f>
        <v>3000080010</v>
      </c>
      <c r="F18" s="20"/>
      <c r="G18" s="21">
        <v>184</v>
      </c>
      <c r="H18" s="16"/>
      <c r="I18" s="6"/>
    </row>
    <row r="19" spans="1:9" ht="90.75" customHeight="1" x14ac:dyDescent="0.2">
      <c r="A19" s="22" t="str">
        <f>[3]Документ!$A$10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" s="48" t="str">
        <f t="shared" si="0"/>
        <v>922</v>
      </c>
      <c r="C19" s="65" t="str">
        <f>[2]Документ!B23</f>
        <v>01</v>
      </c>
      <c r="D19" s="65" t="str">
        <f>[2]Документ!C23</f>
        <v>02</v>
      </c>
      <c r="E19" s="65" t="str">
        <f>[2]Документ!D23</f>
        <v>3000080010</v>
      </c>
      <c r="F19" s="65">
        <v>100</v>
      </c>
      <c r="G19" s="50">
        <f>G20</f>
        <v>184</v>
      </c>
      <c r="H19" s="16"/>
      <c r="I19" s="6"/>
    </row>
    <row r="20" spans="1:9" ht="39.75" customHeight="1" x14ac:dyDescent="0.2">
      <c r="A20" s="17" t="str">
        <f>[2]Документ!A24</f>
        <v>Расходы на выплаты персоналу государственных (муниципальных) органов</v>
      </c>
      <c r="B20" s="18" t="str">
        <f t="shared" si="0"/>
        <v>922</v>
      </c>
      <c r="C20" s="19" t="str">
        <f>[2]Документ!B24</f>
        <v>01</v>
      </c>
      <c r="D20" s="19" t="str">
        <f>[2]Документ!C24</f>
        <v>02</v>
      </c>
      <c r="E20" s="19" t="str">
        <f>[2]Документ!D24</f>
        <v>3000080010</v>
      </c>
      <c r="F20" s="19" t="str">
        <f>[2]Документ!E24</f>
        <v>120</v>
      </c>
      <c r="G20" s="21">
        <v>184</v>
      </c>
      <c r="H20" s="16"/>
      <c r="I20" s="6"/>
    </row>
    <row r="21" spans="1:9" ht="62.25" customHeight="1" x14ac:dyDescent="0.2">
      <c r="A21" s="22" t="s">
        <v>34</v>
      </c>
      <c r="B21" s="18">
        <v>922</v>
      </c>
      <c r="C21" s="23" t="s">
        <v>21</v>
      </c>
      <c r="D21" s="23" t="s">
        <v>22</v>
      </c>
      <c r="E21" s="15"/>
      <c r="F21" s="15"/>
      <c r="G21" s="21">
        <v>80560.509999999995</v>
      </c>
      <c r="H21" s="16"/>
      <c r="I21" s="6"/>
    </row>
    <row r="22" spans="1:9" ht="43.5" customHeight="1" x14ac:dyDescent="0.2">
      <c r="A22" s="22" t="s">
        <v>35</v>
      </c>
      <c r="B22" s="18">
        <v>922</v>
      </c>
      <c r="C22" s="23" t="s">
        <v>21</v>
      </c>
      <c r="D22" s="23" t="s">
        <v>22</v>
      </c>
      <c r="E22" s="24">
        <v>2241280040</v>
      </c>
      <c r="F22" s="15"/>
      <c r="G22" s="21">
        <v>80560.509999999995</v>
      </c>
      <c r="H22" s="16"/>
      <c r="I22" s="6"/>
    </row>
    <row r="23" spans="1:9" ht="87.75" customHeight="1" x14ac:dyDescent="0.2">
      <c r="A23" s="22" t="str">
        <f>[3]Документ!$A$10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18">
        <f t="shared" ref="B23:G23" si="1">B24</f>
        <v>922</v>
      </c>
      <c r="C23" s="23" t="str">
        <f t="shared" si="1"/>
        <v>01</v>
      </c>
      <c r="D23" s="23" t="str">
        <f t="shared" si="1"/>
        <v>04</v>
      </c>
      <c r="E23" s="24">
        <f t="shared" si="1"/>
        <v>2241280040</v>
      </c>
      <c r="F23" s="24">
        <v>100</v>
      </c>
      <c r="G23" s="21">
        <f t="shared" si="1"/>
        <v>27206</v>
      </c>
      <c r="H23" s="16"/>
      <c r="I23" s="6"/>
    </row>
    <row r="24" spans="1:9" ht="42" customHeight="1" x14ac:dyDescent="0.2">
      <c r="A24" s="22" t="str">
        <f>[4]Документ!$A$27</f>
        <v>Расходы на выплаты персоналу государственных (муниципальных) органов</v>
      </c>
      <c r="B24" s="18">
        <f t="shared" ref="B24:E24" si="2">B22</f>
        <v>922</v>
      </c>
      <c r="C24" s="23" t="str">
        <f t="shared" si="2"/>
        <v>01</v>
      </c>
      <c r="D24" s="23" t="str">
        <f t="shared" si="2"/>
        <v>04</v>
      </c>
      <c r="E24" s="52">
        <f t="shared" si="2"/>
        <v>2241280040</v>
      </c>
      <c r="F24" s="24">
        <v>120</v>
      </c>
      <c r="G24" s="21">
        <v>27206</v>
      </c>
      <c r="H24" s="16"/>
      <c r="I24" s="6"/>
    </row>
    <row r="25" spans="1:9" ht="41.25" customHeight="1" x14ac:dyDescent="0.2">
      <c r="A25" s="22" t="str">
        <f>[3]Документ!$A$29</f>
        <v xml:space="preserve">          Закупка товаров, работ и услуг для обеспечения государственных (муниципальных) нужд</v>
      </c>
      <c r="B25" s="18">
        <f t="shared" ref="B25:G25" si="3">B26</f>
        <v>922</v>
      </c>
      <c r="C25" s="23" t="str">
        <f t="shared" si="3"/>
        <v>01</v>
      </c>
      <c r="D25" s="23" t="str">
        <f t="shared" si="3"/>
        <v>04</v>
      </c>
      <c r="E25" s="52">
        <f t="shared" si="3"/>
        <v>2241280040</v>
      </c>
      <c r="F25" s="24">
        <v>200</v>
      </c>
      <c r="G25" s="21">
        <f t="shared" si="3"/>
        <v>53394.51</v>
      </c>
      <c r="H25" s="16"/>
      <c r="I25" s="6"/>
    </row>
    <row r="26" spans="1:9" ht="45" customHeight="1" x14ac:dyDescent="0.2">
      <c r="A26" s="22" t="str">
        <f>[4]Документ!$A$28</f>
        <v>Иные закупки товаров, работ и услуг для обеспечения государственных (муниципальных) нужд</v>
      </c>
      <c r="B26" s="18">
        <f>B24</f>
        <v>922</v>
      </c>
      <c r="C26" s="23" t="str">
        <f>C24</f>
        <v>01</v>
      </c>
      <c r="D26" s="23" t="str">
        <f>D24</f>
        <v>04</v>
      </c>
      <c r="E26" s="52">
        <f>E24</f>
        <v>2241280040</v>
      </c>
      <c r="F26" s="24">
        <v>240</v>
      </c>
      <c r="G26" s="21">
        <v>53394.51</v>
      </c>
      <c r="H26" s="16"/>
      <c r="I26" s="6"/>
    </row>
    <row r="27" spans="1:9" ht="27" customHeight="1" x14ac:dyDescent="0.2">
      <c r="A27" s="17" t="str">
        <f>[5]Table1!A26</f>
        <v>Иные бюджетные ассигнования</v>
      </c>
      <c r="B27" s="18">
        <v>922</v>
      </c>
      <c r="C27" s="23" t="s">
        <v>21</v>
      </c>
      <c r="D27" s="23" t="s">
        <v>22</v>
      </c>
      <c r="E27" s="52">
        <f t="shared" ref="E27:E28" si="4">$E$22</f>
        <v>2241280040</v>
      </c>
      <c r="F27" s="24">
        <v>800</v>
      </c>
      <c r="G27" s="21">
        <v>-40</v>
      </c>
      <c r="H27" s="16"/>
      <c r="I27" s="6"/>
    </row>
    <row r="28" spans="1:9" ht="27.75" customHeight="1" x14ac:dyDescent="0.2">
      <c r="A28" s="17" t="str">
        <f>[5]Table1!A27</f>
        <v>Уплата налогов, сборов и иных платежей</v>
      </c>
      <c r="B28" s="18">
        <v>922</v>
      </c>
      <c r="C28" s="23" t="s">
        <v>21</v>
      </c>
      <c r="D28" s="23" t="s">
        <v>22</v>
      </c>
      <c r="E28" s="52">
        <f t="shared" si="4"/>
        <v>2241280040</v>
      </c>
      <c r="F28" s="24">
        <v>850</v>
      </c>
      <c r="G28" s="21">
        <v>-40</v>
      </c>
      <c r="H28" s="16"/>
      <c r="I28" s="6"/>
    </row>
    <row r="29" spans="1:9" ht="24.75" customHeight="1" x14ac:dyDescent="0.2">
      <c r="A29" s="25" t="str">
        <f>[5]Table1!A28</f>
        <v>Резервные фонды</v>
      </c>
      <c r="B29" s="26" t="s">
        <v>19</v>
      </c>
      <c r="C29" s="27" t="s">
        <v>21</v>
      </c>
      <c r="D29" s="28" t="s">
        <v>31</v>
      </c>
      <c r="E29" s="29"/>
      <c r="F29" s="30"/>
      <c r="G29" s="31">
        <v>-1600</v>
      </c>
      <c r="H29" s="32"/>
      <c r="I29" s="9"/>
    </row>
    <row r="30" spans="1:9" ht="33" customHeight="1" x14ac:dyDescent="0.2">
      <c r="A30" s="25" t="str">
        <f>[5]Table1!A29</f>
        <v>Резервный фонд местной администрации</v>
      </c>
      <c r="B30" s="26" t="str">
        <f t="shared" ref="B30:D32" si="5">B29</f>
        <v>922</v>
      </c>
      <c r="C30" s="27" t="str">
        <f t="shared" si="5"/>
        <v>01</v>
      </c>
      <c r="D30" s="28" t="str">
        <f t="shared" si="5"/>
        <v>11</v>
      </c>
      <c r="E30" s="28" t="str">
        <f t="shared" ref="E30:E31" si="6">$E$32</f>
        <v>3000083030</v>
      </c>
      <c r="F30" s="30"/>
      <c r="G30" s="31">
        <v>-1600</v>
      </c>
      <c r="H30" s="32"/>
      <c r="I30" s="9"/>
    </row>
    <row r="31" spans="1:9" ht="28.5" customHeight="1" x14ac:dyDescent="0.2">
      <c r="A31" s="25" t="str">
        <f>[5]Table1!A30</f>
        <v>Иные бюджетные ассигнования</v>
      </c>
      <c r="B31" s="26" t="str">
        <f t="shared" si="5"/>
        <v>922</v>
      </c>
      <c r="C31" s="27" t="str">
        <f t="shared" si="5"/>
        <v>01</v>
      </c>
      <c r="D31" s="28" t="str">
        <f t="shared" si="5"/>
        <v>11</v>
      </c>
      <c r="E31" s="28" t="str">
        <f t="shared" si="6"/>
        <v>3000083030</v>
      </c>
      <c r="F31" s="30">
        <v>800</v>
      </c>
      <c r="G31" s="31">
        <v>-1600</v>
      </c>
      <c r="H31" s="32"/>
      <c r="I31" s="9"/>
    </row>
    <row r="32" spans="1:9" ht="19.5" customHeight="1" x14ac:dyDescent="0.2">
      <c r="A32" s="25" t="str">
        <f>[5]Table1!A31</f>
        <v>Резервные средства</v>
      </c>
      <c r="B32" s="26" t="str">
        <f t="shared" si="5"/>
        <v>922</v>
      </c>
      <c r="C32" s="27" t="str">
        <f t="shared" si="5"/>
        <v>01</v>
      </c>
      <c r="D32" s="28" t="str">
        <f t="shared" si="5"/>
        <v>11</v>
      </c>
      <c r="E32" s="28" t="s">
        <v>32</v>
      </c>
      <c r="F32" s="30">
        <v>870</v>
      </c>
      <c r="G32" s="31">
        <v>-1600</v>
      </c>
      <c r="H32" s="32"/>
      <c r="I32" s="9"/>
    </row>
    <row r="33" spans="1:9" ht="30" customHeight="1" x14ac:dyDescent="0.2">
      <c r="A33" s="25" t="str">
        <f>[4]Документ!A33</f>
        <v>Другие общегосударственные вопросы</v>
      </c>
      <c r="B33" s="26" t="str">
        <f t="shared" ref="B33:B39" si="7">$B$32</f>
        <v>922</v>
      </c>
      <c r="C33" s="27" t="str">
        <f>[4]Документ!B33</f>
        <v>01</v>
      </c>
      <c r="D33" s="28" t="str">
        <f>[4]Документ!C33</f>
        <v>13</v>
      </c>
      <c r="E33" s="28"/>
      <c r="F33" s="33"/>
      <c r="G33" s="31">
        <v>-20787.490000000002</v>
      </c>
      <c r="H33" s="32"/>
      <c r="I33" s="9"/>
    </row>
    <row r="34" spans="1:9" ht="30" customHeight="1" x14ac:dyDescent="0.2">
      <c r="A34" s="25" t="str">
        <f>[4]Документ!A34</f>
        <v>Эксплуатация и содержание имущества казны муниципального образования</v>
      </c>
      <c r="B34" s="26" t="str">
        <f t="shared" si="7"/>
        <v>922</v>
      </c>
      <c r="C34" s="27" t="str">
        <f>[4]Документ!B34</f>
        <v>01</v>
      </c>
      <c r="D34" s="28" t="str">
        <f>[4]Документ!C34</f>
        <v>13</v>
      </c>
      <c r="E34" s="28" t="str">
        <f>[4]Документ!D34</f>
        <v>2241580920</v>
      </c>
      <c r="F34" s="33"/>
      <c r="G34" s="31">
        <v>-21787.49</v>
      </c>
      <c r="H34" s="32"/>
      <c r="I34" s="9"/>
    </row>
    <row r="35" spans="1:9" ht="39" customHeight="1" x14ac:dyDescent="0.2">
      <c r="A35" s="25" t="str">
        <f>$A$25</f>
        <v xml:space="preserve">          Закупка товаров, работ и услуг для обеспечения государственных (муниципальных) нужд</v>
      </c>
      <c r="B35" s="26" t="str">
        <f t="shared" ref="B35:E35" si="8">B36</f>
        <v>922</v>
      </c>
      <c r="C35" s="27" t="str">
        <f t="shared" si="8"/>
        <v>01</v>
      </c>
      <c r="D35" s="28" t="str">
        <f t="shared" si="8"/>
        <v>13</v>
      </c>
      <c r="E35" s="28" t="str">
        <f t="shared" si="8"/>
        <v>2241580920</v>
      </c>
      <c r="F35" s="33">
        <v>200</v>
      </c>
      <c r="G35" s="31">
        <v>-21787.49</v>
      </c>
      <c r="H35" s="32"/>
      <c r="I35" s="9"/>
    </row>
    <row r="36" spans="1:9" ht="37.5" customHeight="1" x14ac:dyDescent="0.2">
      <c r="A36" s="25" t="str">
        <f>[4]Документ!A35</f>
        <v>Иные закупки товаров, работ и услуг для обеспечения государственных (муниципальных) нужд</v>
      </c>
      <c r="B36" s="26" t="str">
        <f t="shared" si="7"/>
        <v>922</v>
      </c>
      <c r="C36" s="27" t="str">
        <f>[4]Документ!B35</f>
        <v>01</v>
      </c>
      <c r="D36" s="28" t="str">
        <f>[4]Документ!C35</f>
        <v>13</v>
      </c>
      <c r="E36" s="28" t="str">
        <f>[4]Документ!D35</f>
        <v>2241580920</v>
      </c>
      <c r="F36" s="33" t="str">
        <f>[4]Документ!E35</f>
        <v>240</v>
      </c>
      <c r="G36" s="31">
        <v>-21787.49</v>
      </c>
      <c r="H36" s="32"/>
      <c r="I36" s="9"/>
    </row>
    <row r="37" spans="1:9" ht="30" customHeight="1" x14ac:dyDescent="0.2">
      <c r="A37" s="53" t="s">
        <v>38</v>
      </c>
      <c r="B37" s="26" t="str">
        <f t="shared" si="7"/>
        <v>922</v>
      </c>
      <c r="C37" s="27" t="str">
        <f>[4]Документ!B36</f>
        <v>01</v>
      </c>
      <c r="D37" s="28" t="str">
        <f>[4]Документ!C36</f>
        <v>13</v>
      </c>
      <c r="E37" s="28" t="str">
        <f>[4]Документ!D36</f>
        <v>2242981410</v>
      </c>
      <c r="F37" s="33"/>
      <c r="G37" s="31">
        <v>1000</v>
      </c>
      <c r="H37" s="32"/>
      <c r="I37" s="9"/>
    </row>
    <row r="38" spans="1:9" ht="30" customHeight="1" x14ac:dyDescent="0.2">
      <c r="A38" s="25" t="str">
        <f>$A$27</f>
        <v>Иные бюджетные ассигнования</v>
      </c>
      <c r="B38" s="26" t="str">
        <f t="shared" ref="B38:E38" si="9">B39</f>
        <v>922</v>
      </c>
      <c r="C38" s="27" t="str">
        <f t="shared" si="9"/>
        <v>01</v>
      </c>
      <c r="D38" s="28" t="str">
        <f t="shared" si="9"/>
        <v>13</v>
      </c>
      <c r="E38" s="28" t="str">
        <f t="shared" si="9"/>
        <v>2242981410</v>
      </c>
      <c r="F38" s="33">
        <v>800</v>
      </c>
      <c r="G38" s="31">
        <v>1000</v>
      </c>
      <c r="H38" s="32"/>
      <c r="I38" s="9"/>
    </row>
    <row r="39" spans="1:9" ht="30" customHeight="1" x14ac:dyDescent="0.2">
      <c r="A39" s="25" t="str">
        <f>[4]Документ!A37</f>
        <v>Уплата налогов, сборов и иных платежей</v>
      </c>
      <c r="B39" s="26" t="str">
        <f t="shared" si="7"/>
        <v>922</v>
      </c>
      <c r="C39" s="27" t="str">
        <f>[4]Документ!B37</f>
        <v>01</v>
      </c>
      <c r="D39" s="28" t="str">
        <f>[4]Документ!C37</f>
        <v>13</v>
      </c>
      <c r="E39" s="28" t="str">
        <f>[4]Документ!D37</f>
        <v>2242981410</v>
      </c>
      <c r="F39" s="33" t="str">
        <f>[4]Документ!E37</f>
        <v>850</v>
      </c>
      <c r="G39" s="31">
        <v>1000</v>
      </c>
      <c r="H39" s="32"/>
      <c r="I39" s="9"/>
    </row>
    <row r="40" spans="1:9" ht="27" customHeight="1" x14ac:dyDescent="0.2">
      <c r="A40" s="25" t="str">
        <f>[5]Table1!A48</f>
        <v>Национальная оборона</v>
      </c>
      <c r="B40" s="26" t="str">
        <f>[5]Table1!B48</f>
        <v>922</v>
      </c>
      <c r="C40" s="27" t="str">
        <f>[5]Table1!C48</f>
        <v>02</v>
      </c>
      <c r="D40" s="28" t="str">
        <f>[5]Table1!D48</f>
        <v/>
      </c>
      <c r="E40" s="30" t="str">
        <f>[5]Table1!E48</f>
        <v/>
      </c>
      <c r="F40" s="30" t="str">
        <f>[5]Table1!F48</f>
        <v/>
      </c>
      <c r="G40" s="31">
        <f>G41</f>
        <v>0</v>
      </c>
      <c r="H40" s="32"/>
      <c r="I40" s="9"/>
    </row>
    <row r="41" spans="1:9" ht="29.25" customHeight="1" x14ac:dyDescent="0.2">
      <c r="A41" s="46" t="str">
        <f>[5]Table1!A49</f>
        <v>Мобилизационная и вневойсковая подготовка</v>
      </c>
      <c r="B41" s="26" t="str">
        <f>[5]Table1!B49</f>
        <v>922</v>
      </c>
      <c r="C41" s="27" t="str">
        <f>[5]Table1!C49</f>
        <v>02</v>
      </c>
      <c r="D41" s="28" t="str">
        <f>[5]Table1!D49</f>
        <v>03</v>
      </c>
      <c r="E41" s="30" t="str">
        <f>[5]Table1!E49</f>
        <v/>
      </c>
      <c r="F41" s="30" t="str">
        <f>[5]Table1!F49</f>
        <v/>
      </c>
      <c r="G41" s="47">
        <v>0</v>
      </c>
      <c r="H41" s="32"/>
      <c r="I41" s="9"/>
    </row>
    <row r="42" spans="1:9" ht="48.75" customHeight="1" x14ac:dyDescent="0.2">
      <c r="A42" s="46" t="str">
        <f>[5]Table1!A50</f>
        <v>Осуществление первичного воинского учета на территориях, где отсутствуют военные комиссариаты</v>
      </c>
      <c r="B42" s="26" t="str">
        <f>[5]Table1!B50</f>
        <v>922</v>
      </c>
      <c r="C42" s="27" t="str">
        <f>[5]Table1!C50</f>
        <v>02</v>
      </c>
      <c r="D42" s="28" t="str">
        <f>[5]Table1!D50</f>
        <v>03</v>
      </c>
      <c r="E42" s="30" t="str">
        <f>[5]Table1!E50</f>
        <v>22 4 11 51180</v>
      </c>
      <c r="F42" s="30" t="str">
        <f>[5]Table1!F50</f>
        <v/>
      </c>
      <c r="G42" s="47">
        <f>G43+G45</f>
        <v>0</v>
      </c>
      <c r="H42" s="32"/>
      <c r="I42" s="9"/>
    </row>
    <row r="43" spans="1:9" ht="63" customHeight="1" x14ac:dyDescent="0.2">
      <c r="A43" s="22" t="str">
        <f>[5]Table1!A51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3" s="48" t="str">
        <f>[5]Table1!B51</f>
        <v>922</v>
      </c>
      <c r="C43" s="49" t="str">
        <f>[5]Table1!C51</f>
        <v>02</v>
      </c>
      <c r="D43" s="49" t="str">
        <f>[5]Table1!D51</f>
        <v>03</v>
      </c>
      <c r="E43" s="49" t="str">
        <f>[5]Table1!E51</f>
        <v>22 4 11 51180</v>
      </c>
      <c r="F43" s="48" t="str">
        <f>[5]Table1!F51</f>
        <v>100</v>
      </c>
      <c r="G43" s="50">
        <f>G44</f>
        <v>-6143.9</v>
      </c>
      <c r="H43" s="21"/>
      <c r="I43" s="7"/>
    </row>
    <row r="44" spans="1:9" ht="25.5" x14ac:dyDescent="0.2">
      <c r="A44" s="22" t="str">
        <f>[5]Table1!A52</f>
        <v>Расходы на выплаты персоналу государственных (муниципальных) органов</v>
      </c>
      <c r="B44" s="48" t="str">
        <f>[5]Table1!B52</f>
        <v>922</v>
      </c>
      <c r="C44" s="49" t="str">
        <f>[5]Table1!C52</f>
        <v>02</v>
      </c>
      <c r="D44" s="49" t="str">
        <f>[5]Table1!D52</f>
        <v>03</v>
      </c>
      <c r="E44" s="49" t="str">
        <f>[5]Table1!E52</f>
        <v>22 4 11 51180</v>
      </c>
      <c r="F44" s="48" t="str">
        <f>[5]Table1!F52</f>
        <v>120</v>
      </c>
      <c r="G44" s="50">
        <v>-6143.9</v>
      </c>
      <c r="H44" s="21"/>
      <c r="I44" s="7"/>
    </row>
    <row r="45" spans="1:9" ht="37.5" customHeight="1" x14ac:dyDescent="0.2">
      <c r="A45" s="51" t="str">
        <f>[5]Table1!A53</f>
        <v>Закупка товаров, работ и услуг для обеспечения государственных (муниципальных) нужд</v>
      </c>
      <c r="B45" s="39" t="str">
        <f>[5]Table1!B53</f>
        <v>922</v>
      </c>
      <c r="C45" s="40" t="str">
        <f>[5]Table1!C53</f>
        <v>02</v>
      </c>
      <c r="D45" s="40" t="str">
        <f>[5]Table1!D53</f>
        <v>03</v>
      </c>
      <c r="E45" s="40" t="str">
        <f>[5]Table1!E53</f>
        <v>22 4 11 51180</v>
      </c>
      <c r="F45" s="39" t="str">
        <f>[5]Table1!F53</f>
        <v>200</v>
      </c>
      <c r="G45" s="45">
        <f>G46</f>
        <v>6143.9</v>
      </c>
      <c r="H45" s="38"/>
      <c r="I45" s="12"/>
    </row>
    <row r="46" spans="1:9" ht="47.25" customHeight="1" x14ac:dyDescent="0.2">
      <c r="A46" s="51" t="str">
        <f>$A$36</f>
        <v>Иные закупки товаров, работ и услуг для обеспечения государственных (муниципальных) нужд</v>
      </c>
      <c r="B46" s="39" t="str">
        <f t="shared" ref="B46:E46" si="10">B45</f>
        <v>922</v>
      </c>
      <c r="C46" s="40" t="str">
        <f t="shared" si="10"/>
        <v>02</v>
      </c>
      <c r="D46" s="40" t="str">
        <f t="shared" si="10"/>
        <v>03</v>
      </c>
      <c r="E46" s="40" t="str">
        <f t="shared" si="10"/>
        <v>22 4 11 51180</v>
      </c>
      <c r="F46" s="39">
        <v>240</v>
      </c>
      <c r="G46" s="45">
        <v>6143.9</v>
      </c>
      <c r="H46" s="38"/>
      <c r="I46" s="12"/>
    </row>
    <row r="47" spans="1:9" ht="23.25" customHeight="1" x14ac:dyDescent="0.2">
      <c r="A47" s="51" t="str">
        <f>[6]Документ!A96</f>
        <v xml:space="preserve">    НАЦИОНАЛЬНАЯ ЭКОНОМИКА</v>
      </c>
      <c r="B47" s="39">
        <v>922</v>
      </c>
      <c r="C47" s="40" t="s">
        <v>22</v>
      </c>
      <c r="D47" s="40"/>
      <c r="E47" s="40"/>
      <c r="F47" s="39"/>
      <c r="G47" s="45">
        <v>518.79999999999995</v>
      </c>
      <c r="H47" s="38"/>
      <c r="I47" s="12"/>
    </row>
    <row r="48" spans="1:9" ht="28.5" customHeight="1" x14ac:dyDescent="0.2">
      <c r="A48" s="51" t="str">
        <f>[6]Документ!A97</f>
        <v xml:space="preserve">      Дорожное хозяйство (дорожные фонды)</v>
      </c>
      <c r="B48" s="39">
        <v>922</v>
      </c>
      <c r="C48" s="40" t="s">
        <v>22</v>
      </c>
      <c r="D48" s="40" t="s">
        <v>36</v>
      </c>
      <c r="E48" s="40"/>
      <c r="F48" s="39"/>
      <c r="G48" s="45">
        <v>518.79999999999995</v>
      </c>
      <c r="H48" s="38"/>
      <c r="I48" s="12"/>
    </row>
    <row r="49" spans="1:9" ht="25.5" customHeight="1" x14ac:dyDescent="0.2">
      <c r="A49" s="51" t="str">
        <f>[6]Документ!A98</f>
        <v xml:space="preserve">        Развитие и совершенствование сети автомобильных дорог местного значения</v>
      </c>
      <c r="B49" s="39">
        <f t="shared" ref="B49:D50" si="11">B48</f>
        <v>922</v>
      </c>
      <c r="C49" s="40" t="str">
        <f t="shared" si="11"/>
        <v>04</v>
      </c>
      <c r="D49" s="40" t="str">
        <f t="shared" si="11"/>
        <v>09</v>
      </c>
      <c r="E49" s="40" t="s">
        <v>37</v>
      </c>
      <c r="F49" s="39"/>
      <c r="G49" s="45">
        <v>518.79999999999995</v>
      </c>
      <c r="H49" s="38"/>
      <c r="I49" s="12"/>
    </row>
    <row r="50" spans="1:9" ht="47.25" customHeight="1" x14ac:dyDescent="0.2">
      <c r="A50" s="51" t="str">
        <f>[6]Документ!A99</f>
        <v xml:space="preserve">          Закупка товаров, работ и услуг для обеспечения государственных (муниципальных) нужд</v>
      </c>
      <c r="B50" s="39">
        <f t="shared" si="11"/>
        <v>922</v>
      </c>
      <c r="C50" s="40" t="str">
        <f t="shared" si="11"/>
        <v>04</v>
      </c>
      <c r="D50" s="40" t="str">
        <f t="shared" si="11"/>
        <v>09</v>
      </c>
      <c r="E50" s="40" t="str">
        <f>$E$49</f>
        <v>2241881600</v>
      </c>
      <c r="F50" s="39">
        <v>200</v>
      </c>
      <c r="G50" s="45">
        <v>518.79999999999995</v>
      </c>
      <c r="H50" s="38"/>
      <c r="I50" s="12"/>
    </row>
    <row r="51" spans="1:9" ht="47.25" customHeight="1" x14ac:dyDescent="0.2">
      <c r="A51" s="51" t="str">
        <f>[6]Документ!A100</f>
        <v xml:space="preserve">            Иные закупки товаров, работ и услуг для обеспечения государственных (муниципальных) нужд</v>
      </c>
      <c r="B51" s="39"/>
      <c r="C51" s="40"/>
      <c r="D51" s="40"/>
      <c r="E51" s="40" t="str">
        <f>$E$49</f>
        <v>2241881600</v>
      </c>
      <c r="F51" s="39">
        <v>240</v>
      </c>
      <c r="G51" s="45">
        <v>518.79999999999995</v>
      </c>
      <c r="H51" s="38"/>
      <c r="I51" s="12"/>
    </row>
    <row r="52" spans="1:9" ht="28.5" customHeight="1" x14ac:dyDescent="0.2">
      <c r="A52" s="34" t="str">
        <f>[4]Документ!A38</f>
        <v>ЖИЛИЩНО-КОММУНАЛЬНОЕ ХОЗЯЙСТВО</v>
      </c>
      <c r="B52" s="39" t="str">
        <f t="shared" ref="B52:B59" si="12">$B$46</f>
        <v>922</v>
      </c>
      <c r="C52" s="40" t="str">
        <f>[4]Документ!B38</f>
        <v>05</v>
      </c>
      <c r="D52" s="40"/>
      <c r="E52" s="40"/>
      <c r="F52" s="41"/>
      <c r="G52" s="45">
        <v>-26247.02</v>
      </c>
      <c r="H52" s="38"/>
      <c r="I52" s="12"/>
    </row>
    <row r="53" spans="1:9" ht="18.75" customHeight="1" x14ac:dyDescent="0.2">
      <c r="A53" s="34" t="str">
        <f>[4]Документ!A39</f>
        <v>Благоустройство</v>
      </c>
      <c r="B53" s="39" t="str">
        <f t="shared" si="12"/>
        <v>922</v>
      </c>
      <c r="C53" s="40" t="str">
        <f>[4]Документ!B39</f>
        <v>05</v>
      </c>
      <c r="D53" s="40" t="str">
        <f>[4]Документ!C39</f>
        <v>03</v>
      </c>
      <c r="E53" s="40"/>
      <c r="F53" s="41"/>
      <c r="G53" s="45">
        <v>-26247.02</v>
      </c>
      <c r="H53" s="38"/>
      <c r="I53" s="12"/>
    </row>
    <row r="54" spans="1:9" ht="25.5" customHeight="1" x14ac:dyDescent="0.2">
      <c r="A54" s="34" t="str">
        <f>[4]Документ!A40</f>
        <v>Организация и обеспечение освещения улиц</v>
      </c>
      <c r="B54" s="39" t="str">
        <f t="shared" si="12"/>
        <v>922</v>
      </c>
      <c r="C54" s="40" t="str">
        <f>[4]Документ!B40</f>
        <v>05</v>
      </c>
      <c r="D54" s="40" t="str">
        <f>[4]Документ!C40</f>
        <v>03</v>
      </c>
      <c r="E54" s="40" t="str">
        <f>[4]Документ!D40</f>
        <v>2241981690</v>
      </c>
      <c r="F54" s="41"/>
      <c r="G54" s="45">
        <v>-59458.02</v>
      </c>
      <c r="H54" s="38"/>
      <c r="I54" s="12"/>
    </row>
    <row r="55" spans="1:9" ht="40.5" customHeight="1" x14ac:dyDescent="0.2">
      <c r="A55" s="34" t="str">
        <f>$A$45</f>
        <v>Закупка товаров, работ и услуг для обеспечения государственных (муниципальных) нужд</v>
      </c>
      <c r="B55" s="39" t="str">
        <f t="shared" ref="B55:E55" si="13">B56</f>
        <v>922</v>
      </c>
      <c r="C55" s="40" t="str">
        <f t="shared" si="13"/>
        <v>05</v>
      </c>
      <c r="D55" s="40" t="str">
        <f t="shared" si="13"/>
        <v>03</v>
      </c>
      <c r="E55" s="40" t="str">
        <f t="shared" si="13"/>
        <v>2241981690</v>
      </c>
      <c r="F55" s="41">
        <v>200</v>
      </c>
      <c r="G55" s="45">
        <v>-59458.02</v>
      </c>
      <c r="H55" s="38"/>
      <c r="I55" s="12"/>
    </row>
    <row r="56" spans="1:9" ht="47.25" customHeight="1" x14ac:dyDescent="0.2">
      <c r="A56" s="34" t="str">
        <f>[4]Документ!A41</f>
        <v>Иные закупки товаров, работ и услуг для обеспечения государственных (муниципальных) нужд</v>
      </c>
      <c r="B56" s="39" t="str">
        <f t="shared" si="12"/>
        <v>922</v>
      </c>
      <c r="C56" s="40" t="str">
        <f>[4]Документ!B41</f>
        <v>05</v>
      </c>
      <c r="D56" s="40" t="str">
        <f>[4]Документ!C41</f>
        <v>03</v>
      </c>
      <c r="E56" s="40" t="str">
        <f>[4]Документ!D41</f>
        <v>2241981690</v>
      </c>
      <c r="F56" s="41" t="str">
        <f>[4]Документ!E41</f>
        <v>240</v>
      </c>
      <c r="G56" s="45">
        <v>-59458.02</v>
      </c>
      <c r="H56" s="38"/>
      <c r="I56" s="12"/>
    </row>
    <row r="57" spans="1:9" ht="29.25" customHeight="1" x14ac:dyDescent="0.2">
      <c r="A57" s="34" t="str">
        <f>[4]Документ!A42</f>
        <v>Мероприятия по благоустройству</v>
      </c>
      <c r="B57" s="39" t="str">
        <f t="shared" si="12"/>
        <v>922</v>
      </c>
      <c r="C57" s="40" t="str">
        <f>[4]Документ!B42</f>
        <v>05</v>
      </c>
      <c r="D57" s="40" t="str">
        <f>[4]Документ!C42</f>
        <v>03</v>
      </c>
      <c r="E57" s="40" t="str">
        <f>[4]Документ!D42</f>
        <v>2242281730</v>
      </c>
      <c r="F57" s="41"/>
      <c r="G57" s="45">
        <v>33211</v>
      </c>
      <c r="H57" s="38"/>
      <c r="I57" s="12"/>
    </row>
    <row r="58" spans="1:9" ht="32.25" customHeight="1" x14ac:dyDescent="0.2">
      <c r="A58" s="34" t="str">
        <f>$A$45</f>
        <v>Закупка товаров, работ и услуг для обеспечения государственных (муниципальных) нужд</v>
      </c>
      <c r="B58" s="39" t="str">
        <f t="shared" ref="B58:E58" si="14">B59</f>
        <v>922</v>
      </c>
      <c r="C58" s="40" t="str">
        <f t="shared" si="14"/>
        <v>05</v>
      </c>
      <c r="D58" s="40" t="str">
        <f t="shared" si="14"/>
        <v>03</v>
      </c>
      <c r="E58" s="40" t="str">
        <f t="shared" si="14"/>
        <v>2242281730</v>
      </c>
      <c r="F58" s="41">
        <v>200</v>
      </c>
      <c r="G58" s="45">
        <v>33211</v>
      </c>
      <c r="H58" s="38"/>
      <c r="I58" s="12"/>
    </row>
    <row r="59" spans="1:9" ht="47.25" customHeight="1" x14ac:dyDescent="0.2">
      <c r="A59" s="34" t="str">
        <f>[4]Документ!A43</f>
        <v>Иные закупки товаров, работ и услуг для обеспечения государственных (муниципальных) нужд</v>
      </c>
      <c r="B59" s="39" t="str">
        <f t="shared" si="12"/>
        <v>922</v>
      </c>
      <c r="C59" s="40" t="str">
        <f>[4]Документ!B43</f>
        <v>05</v>
      </c>
      <c r="D59" s="40" t="str">
        <f>[4]Документ!C43</f>
        <v>03</v>
      </c>
      <c r="E59" s="40" t="str">
        <f>[4]Документ!D43</f>
        <v>2242281730</v>
      </c>
      <c r="F59" s="41" t="str">
        <f>[4]Документ!E43</f>
        <v>240</v>
      </c>
      <c r="G59" s="45">
        <v>33211</v>
      </c>
      <c r="H59" s="38"/>
      <c r="I59" s="12"/>
    </row>
    <row r="60" spans="1:9" ht="26.25" customHeight="1" x14ac:dyDescent="0.2">
      <c r="A60" s="34" t="str">
        <f>[4]Документ!A44</f>
        <v>ОБРАЗОВАНИЕ</v>
      </c>
      <c r="B60" s="39" t="str">
        <f t="shared" ref="B60:B64" si="15">$B$59</f>
        <v>922</v>
      </c>
      <c r="C60" s="40" t="str">
        <f>[4]Документ!B44</f>
        <v>07</v>
      </c>
      <c r="D60" s="40"/>
      <c r="E60" s="40"/>
      <c r="F60" s="41"/>
      <c r="G60" s="45">
        <v>-500</v>
      </c>
      <c r="H60" s="38"/>
      <c r="I60" s="12"/>
    </row>
    <row r="61" spans="1:9" ht="24.75" customHeight="1" x14ac:dyDescent="0.2">
      <c r="A61" s="34" t="str">
        <f>[4]Документ!A45</f>
        <v>Молодежная политика</v>
      </c>
      <c r="B61" s="39" t="str">
        <f t="shared" si="15"/>
        <v>922</v>
      </c>
      <c r="C61" s="40" t="str">
        <f>[4]Документ!B45</f>
        <v>07</v>
      </c>
      <c r="D61" s="40" t="str">
        <f>[4]Документ!C45</f>
        <v>07</v>
      </c>
      <c r="E61" s="40"/>
      <c r="F61" s="41"/>
      <c r="G61" s="45">
        <v>-500</v>
      </c>
      <c r="H61" s="38"/>
      <c r="I61" s="12"/>
    </row>
    <row r="62" spans="1:9" ht="28.5" customHeight="1" x14ac:dyDescent="0.2">
      <c r="A62" s="34" t="str">
        <f>[4]Документ!A46</f>
        <v>Мероприятия по работе с семьей. детьми и молодежью</v>
      </c>
      <c r="B62" s="39" t="str">
        <f t="shared" si="15"/>
        <v>922</v>
      </c>
      <c r="C62" s="40" t="str">
        <f>[4]Документ!B46</f>
        <v>07</v>
      </c>
      <c r="D62" s="40" t="str">
        <f>[4]Документ!C46</f>
        <v>07</v>
      </c>
      <c r="E62" s="40" t="str">
        <f>[4]Документ!D46</f>
        <v>2242482360</v>
      </c>
      <c r="F62" s="41"/>
      <c r="G62" s="45">
        <v>-500</v>
      </c>
      <c r="H62" s="38"/>
      <c r="I62" s="12"/>
    </row>
    <row r="63" spans="1:9" ht="28.5" customHeight="1" x14ac:dyDescent="0.2">
      <c r="A63" s="34" t="str">
        <f>$A$55</f>
        <v>Закупка товаров, работ и услуг для обеспечения государственных (муниципальных) нужд</v>
      </c>
      <c r="B63" s="39" t="str">
        <f t="shared" ref="B63:E63" si="16">B62</f>
        <v>922</v>
      </c>
      <c r="C63" s="40" t="str">
        <f t="shared" si="16"/>
        <v>07</v>
      </c>
      <c r="D63" s="40" t="str">
        <f t="shared" si="16"/>
        <v>07</v>
      </c>
      <c r="E63" s="40" t="str">
        <f t="shared" si="16"/>
        <v>2242482360</v>
      </c>
      <c r="F63" s="41">
        <v>200</v>
      </c>
      <c r="G63" s="45">
        <v>-500</v>
      </c>
      <c r="H63" s="38"/>
      <c r="I63" s="12"/>
    </row>
    <row r="64" spans="1:9" ht="47.25" customHeight="1" x14ac:dyDescent="0.2">
      <c r="A64" s="34" t="str">
        <f>[4]Документ!A47</f>
        <v>Иные закупки товаров, работ и услуг для обеспечения государственных (муниципальных) нужд</v>
      </c>
      <c r="B64" s="39" t="str">
        <f t="shared" si="15"/>
        <v>922</v>
      </c>
      <c r="C64" s="40" t="str">
        <f>[4]Документ!B47</f>
        <v>07</v>
      </c>
      <c r="D64" s="40" t="str">
        <f>[4]Документ!C47</f>
        <v>07</v>
      </c>
      <c r="E64" s="40" t="str">
        <f>[4]Документ!D47</f>
        <v>2242482360</v>
      </c>
      <c r="F64" s="41" t="str">
        <f>[4]Документ!E47</f>
        <v>240</v>
      </c>
      <c r="G64" s="45">
        <v>-500</v>
      </c>
      <c r="H64" s="38"/>
      <c r="I64" s="12"/>
    </row>
    <row r="65" spans="1:9" ht="24.75" customHeight="1" x14ac:dyDescent="0.2">
      <c r="A65" s="34" t="str">
        <f>[4]Документ!A48</f>
        <v>СОЦИАЛЬНАЯ ПОЛИТИКА</v>
      </c>
      <c r="B65" s="39" t="str">
        <f t="shared" ref="B65:B69" si="17">$B$64</f>
        <v>922</v>
      </c>
      <c r="C65" s="40" t="str">
        <f>[4]Документ!B48</f>
        <v>10</v>
      </c>
      <c r="D65" s="40"/>
      <c r="E65" s="40"/>
      <c r="F65" s="41"/>
      <c r="G65" s="45">
        <v>7</v>
      </c>
      <c r="H65" s="38"/>
      <c r="I65" s="12"/>
    </row>
    <row r="66" spans="1:9" ht="26.25" customHeight="1" x14ac:dyDescent="0.2">
      <c r="A66" s="34" t="str">
        <f>[4]Документ!A49</f>
        <v>Пенсионное обеспечение</v>
      </c>
      <c r="B66" s="39" t="str">
        <f t="shared" si="17"/>
        <v>922</v>
      </c>
      <c r="C66" s="40" t="str">
        <f>[4]Документ!B49</f>
        <v>10</v>
      </c>
      <c r="D66" s="40" t="str">
        <f>[4]Документ!C49</f>
        <v>01</v>
      </c>
      <c r="E66" s="40"/>
      <c r="F66" s="41"/>
      <c r="G66" s="45">
        <v>7</v>
      </c>
      <c r="H66" s="38"/>
      <c r="I66" s="12"/>
    </row>
    <row r="67" spans="1:9" ht="47.25" customHeight="1" x14ac:dyDescent="0.2">
      <c r="A67" s="34" t="str">
        <f>[4]Документ!A50</f>
        <v>Выплата муниципальных пенсий (доплат к государственным пенсиям)</v>
      </c>
      <c r="B67" s="39" t="str">
        <f t="shared" si="17"/>
        <v>922</v>
      </c>
      <c r="C67" s="40" t="str">
        <f>[4]Документ!B50</f>
        <v>10</v>
      </c>
      <c r="D67" s="40" t="str">
        <f>[4]Документ!C50</f>
        <v>01</v>
      </c>
      <c r="E67" s="40" t="str">
        <f>[4]Документ!D50</f>
        <v>2241782450</v>
      </c>
      <c r="F67" s="41"/>
      <c r="G67" s="45">
        <v>7</v>
      </c>
      <c r="H67" s="38"/>
      <c r="I67" s="12"/>
    </row>
    <row r="68" spans="1:9" ht="30" customHeight="1" x14ac:dyDescent="0.2">
      <c r="A68" s="34" t="str">
        <f>[3]Документ!$A$161</f>
        <v xml:space="preserve">          Социальное обеспечение и иные выплаты населению</v>
      </c>
      <c r="B68" s="39" t="str">
        <f t="shared" ref="B68:E68" si="18">B67</f>
        <v>922</v>
      </c>
      <c r="C68" s="40" t="str">
        <f t="shared" si="18"/>
        <v>10</v>
      </c>
      <c r="D68" s="40" t="str">
        <f t="shared" si="18"/>
        <v>01</v>
      </c>
      <c r="E68" s="40" t="str">
        <f t="shared" si="18"/>
        <v>2241782450</v>
      </c>
      <c r="F68" s="41">
        <v>300</v>
      </c>
      <c r="G68" s="45">
        <v>7</v>
      </c>
      <c r="H68" s="38"/>
      <c r="I68" s="12"/>
    </row>
    <row r="69" spans="1:9" ht="47.25" customHeight="1" x14ac:dyDescent="0.2">
      <c r="A69" s="34" t="str">
        <f>[4]Документ!A51</f>
        <v>Социальные выплаты гражданам, кроме публичных нормативных социальных выплат</v>
      </c>
      <c r="B69" s="39" t="str">
        <f t="shared" si="17"/>
        <v>922</v>
      </c>
      <c r="C69" s="40" t="str">
        <f>[4]Документ!B51</f>
        <v>10</v>
      </c>
      <c r="D69" s="40" t="str">
        <f>[4]Документ!C51</f>
        <v>01</v>
      </c>
      <c r="E69" s="40" t="str">
        <f>[4]Документ!D51</f>
        <v>2241782450</v>
      </c>
      <c r="F69" s="41" t="str">
        <f>[4]Документ!E51</f>
        <v>320</v>
      </c>
      <c r="G69" s="45">
        <v>7</v>
      </c>
      <c r="H69" s="38"/>
      <c r="I69" s="12"/>
    </row>
    <row r="70" spans="1:9" ht="31.5" customHeight="1" x14ac:dyDescent="0.2">
      <c r="A70" s="34" t="str">
        <f>[4]Документ!A52</f>
        <v>ФИЗИЧЕСКАЯ КУЛЬТУРА И СПОРТ</v>
      </c>
      <c r="B70" s="39" t="str">
        <f t="shared" ref="B70:B74" si="19">$B$69</f>
        <v>922</v>
      </c>
      <c r="C70" s="40" t="str">
        <f>[4]Документ!B52</f>
        <v>11</v>
      </c>
      <c r="D70" s="40"/>
      <c r="E70" s="40"/>
      <c r="F70" s="41"/>
      <c r="G70" s="45">
        <v>-500</v>
      </c>
      <c r="H70" s="38"/>
      <c r="I70" s="12"/>
    </row>
    <row r="71" spans="1:9" ht="30" customHeight="1" x14ac:dyDescent="0.2">
      <c r="A71" s="34" t="str">
        <f>[4]Документ!A53</f>
        <v>Массовый спорт</v>
      </c>
      <c r="B71" s="39" t="str">
        <f t="shared" si="19"/>
        <v>922</v>
      </c>
      <c r="C71" s="40" t="str">
        <f>[4]Документ!B53</f>
        <v>11</v>
      </c>
      <c r="D71" s="40" t="str">
        <f>[4]Документ!C53</f>
        <v>02</v>
      </c>
      <c r="E71" s="40"/>
      <c r="F71" s="41"/>
      <c r="G71" s="45">
        <v>-500</v>
      </c>
      <c r="H71" s="38"/>
      <c r="I71" s="12"/>
    </row>
    <row r="72" spans="1:9" ht="28.5" customHeight="1" x14ac:dyDescent="0.2">
      <c r="A72" s="34" t="str">
        <f>[4]Документ!A54</f>
        <v>Мероприятия по развитию физической культуры и спорта</v>
      </c>
      <c r="B72" s="39" t="str">
        <f t="shared" si="19"/>
        <v>922</v>
      </c>
      <c r="C72" s="40" t="str">
        <f>[4]Документ!B54</f>
        <v>11</v>
      </c>
      <c r="D72" s="40" t="str">
        <f>[4]Документ!C54</f>
        <v>02</v>
      </c>
      <c r="E72" s="40" t="str">
        <f>[4]Документ!D54</f>
        <v>2242382300</v>
      </c>
      <c r="F72" s="41"/>
      <c r="G72" s="45">
        <v>-500</v>
      </c>
      <c r="H72" s="38"/>
      <c r="I72" s="12"/>
    </row>
    <row r="73" spans="1:9" ht="28.5" customHeight="1" x14ac:dyDescent="0.2">
      <c r="A73" s="34" t="str">
        <f>$A$63</f>
        <v>Закупка товаров, работ и услуг для обеспечения государственных (муниципальных) нужд</v>
      </c>
      <c r="B73" s="39" t="str">
        <f t="shared" ref="B73:E73" si="20">B72</f>
        <v>922</v>
      </c>
      <c r="C73" s="40" t="str">
        <f t="shared" si="20"/>
        <v>11</v>
      </c>
      <c r="D73" s="40" t="str">
        <f t="shared" si="20"/>
        <v>02</v>
      </c>
      <c r="E73" s="40" t="str">
        <f t="shared" si="20"/>
        <v>2242382300</v>
      </c>
      <c r="F73" s="41">
        <v>200</v>
      </c>
      <c r="G73" s="45">
        <v>-500</v>
      </c>
      <c r="H73" s="38"/>
      <c r="I73" s="12"/>
    </row>
    <row r="74" spans="1:9" ht="47.25" customHeight="1" x14ac:dyDescent="0.2">
      <c r="A74" s="34" t="str">
        <f>[4]Документ!A55</f>
        <v>Иные закупки товаров, работ и услуг для обеспечения государственных (муниципальных) нужд</v>
      </c>
      <c r="B74" s="39" t="str">
        <f t="shared" si="19"/>
        <v>922</v>
      </c>
      <c r="C74" s="40" t="str">
        <f>[4]Документ!B55</f>
        <v>11</v>
      </c>
      <c r="D74" s="40" t="str">
        <f>[4]Документ!C55</f>
        <v>02</v>
      </c>
      <c r="E74" s="40" t="str">
        <f>[4]Документ!D55</f>
        <v>2242382300</v>
      </c>
      <c r="F74" s="41" t="str">
        <f>[4]Документ!E55</f>
        <v>240</v>
      </c>
      <c r="G74" s="45">
        <v>-500</v>
      </c>
      <c r="H74" s="38"/>
      <c r="I74" s="12"/>
    </row>
    <row r="75" spans="1:9" ht="15.75" x14ac:dyDescent="0.2">
      <c r="A75" s="34"/>
      <c r="B75" s="35"/>
      <c r="C75" s="36"/>
      <c r="D75" s="36"/>
      <c r="E75" s="36"/>
      <c r="F75" s="35"/>
      <c r="G75" s="37"/>
      <c r="H75" s="38"/>
      <c r="I75" s="12"/>
    </row>
    <row r="76" spans="1:9" ht="15.75" x14ac:dyDescent="0.2">
      <c r="A76" s="57" t="s">
        <v>23</v>
      </c>
      <c r="B76" s="57"/>
      <c r="C76" s="57"/>
      <c r="D76" s="57"/>
      <c r="E76" s="57"/>
      <c r="F76" s="57"/>
      <c r="G76" s="42">
        <f>G15</f>
        <v>31635.799999999992</v>
      </c>
      <c r="H76" s="42">
        <v>0</v>
      </c>
      <c r="I76" s="11">
        <v>0</v>
      </c>
    </row>
    <row r="77" spans="1:9" x14ac:dyDescent="0.2">
      <c r="A77" s="43"/>
      <c r="B77" s="43"/>
      <c r="C77" s="43"/>
      <c r="D77" s="43"/>
      <c r="E77" s="43"/>
      <c r="F77" s="43"/>
      <c r="G77" s="43"/>
      <c r="H77" s="43"/>
    </row>
    <row r="78" spans="1:9" x14ac:dyDescent="0.2">
      <c r="A78" s="43"/>
      <c r="B78" s="43"/>
      <c r="C78" s="43"/>
      <c r="D78" s="43"/>
      <c r="E78" s="43"/>
      <c r="F78" s="43"/>
      <c r="G78" s="44"/>
      <c r="H78" s="43"/>
    </row>
    <row r="79" spans="1:9" x14ac:dyDescent="0.2">
      <c r="A79" s="43"/>
      <c r="B79" s="43"/>
      <c r="C79" s="43"/>
      <c r="D79" s="43"/>
      <c r="E79" s="43"/>
      <c r="F79" s="43"/>
      <c r="G79" s="43"/>
      <c r="H79" s="43"/>
    </row>
    <row r="80" spans="1:9" x14ac:dyDescent="0.2">
      <c r="G80" s="10"/>
    </row>
  </sheetData>
  <mergeCells count="12">
    <mergeCell ref="H10:I10"/>
    <mergeCell ref="A11:I11"/>
    <mergeCell ref="A12:I12"/>
    <mergeCell ref="A76:F76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2022-12-22T09:40:53Z</dcterms:modified>
</cp:coreProperties>
</file>