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BEB03DE-BE8D-4DE1-9A25-DC37F6E6DEBB}" xr6:coauthVersionLast="44" xr6:coauthVersionMax="44" xr10:uidLastSave="{00000000-0000-0000-0000-000000000000}"/>
  <bookViews>
    <workbookView xWindow="4800" yWindow="4005" windowWidth="14400" windowHeight="10755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Area" localSheetId="0">Table1!$A$1:$I$36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29" i="1"/>
  <c r="G26" i="1"/>
  <c r="G27" i="1"/>
  <c r="G28" i="1"/>
  <c r="G29" i="1"/>
  <c r="A26" i="1"/>
  <c r="B26" i="1"/>
  <c r="C26" i="1"/>
  <c r="D26" i="1"/>
  <c r="E26" i="1"/>
  <c r="F26" i="1"/>
  <c r="A27" i="1"/>
  <c r="B27" i="1"/>
  <c r="C27" i="1"/>
  <c r="D27" i="1"/>
  <c r="F27" i="1"/>
  <c r="A28" i="1"/>
  <c r="B28" i="1"/>
  <c r="C28" i="1"/>
  <c r="D28" i="1"/>
  <c r="F28" i="1"/>
  <c r="A29" i="1"/>
  <c r="B29" i="1"/>
  <c r="C29" i="1"/>
  <c r="D29" i="1"/>
  <c r="F29" i="1"/>
  <c r="E33" i="1" l="1"/>
  <c r="E34" i="1"/>
  <c r="E23" i="1"/>
  <c r="E24" i="1"/>
  <c r="E19" i="1"/>
  <c r="E20" i="1"/>
  <c r="G30" i="1" l="1"/>
  <c r="G31" i="1"/>
  <c r="G32" i="1"/>
  <c r="G33" i="1"/>
  <c r="G21" i="1"/>
  <c r="G22" i="1"/>
  <c r="G23" i="1"/>
  <c r="G17" i="1"/>
  <c r="G16" i="1" s="1"/>
  <c r="G15" i="1" s="1"/>
  <c r="G35" i="1" s="1"/>
  <c r="G18" i="1"/>
  <c r="G19" i="1"/>
  <c r="A32" i="1" l="1"/>
  <c r="A24" i="1"/>
  <c r="A23" i="1"/>
  <c r="A22" i="1"/>
  <c r="A21" i="1"/>
  <c r="D24" i="1" l="1"/>
  <c r="A19" i="1"/>
  <c r="A20" i="1"/>
  <c r="A18" i="1"/>
  <c r="A17" i="1"/>
  <c r="H6" i="1" l="1"/>
  <c r="C7" i="1"/>
  <c r="D2" i="1"/>
</calcChain>
</file>

<file path=xl/sharedStrings.xml><?xml version="1.0" encoding="utf-8"?>
<sst xmlns="http://schemas.openxmlformats.org/spreadsheetml/2006/main" count="86" uniqueCount="43">
  <si>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</si>
  <si>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</si>
  <si>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</si>
  <si>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</si>
  <si>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</si>
  <si>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</si>
  <si>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</si>
  <si>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</si>
  <si>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</si>
  <si>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</si>
  <si>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</si>
  <si>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</si>
  <si>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</si>
  <si>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</si>
  <si>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</si>
  <si>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</si>
  <si>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</si>
  <si>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</si>
  <si>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</si>
  <si>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</si>
  <si>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</si>
  <si>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</si>
  <si>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</si>
  <si>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</si>
  <si>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</si>
  <si>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</si>
  <si>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</si>
  <si>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</t>
  </si>
  <si>
    <t>03</t>
  </si>
  <si>
    <t>ИТОГО:</t>
  </si>
  <si>
    <t xml:space="preserve">    ЖИЛИЩНО-КОММУНАЛЬНОЕ ХОЗЯЙСТВО</t>
  </si>
  <si>
    <t xml:space="preserve">      Благоустройство</t>
  </si>
  <si>
    <t>2023 год</t>
  </si>
  <si>
    <t>13</t>
  </si>
  <si>
    <t>Приложение 3</t>
  </si>
  <si>
    <t>от 15 декабря 2021 года  № 4-87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</si>
  <si>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</si>
  <si>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"О внесении изменений  в решение Воробейнского сельского Совета народных депутатов от 15 декабря 2021 года № 4-87 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</si>
  <si>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2024 год</t>
  </si>
  <si>
    <t>2241981690</t>
  </si>
  <si>
    <t>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</si>
  <si>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НАЦИОНАЛЬНАЯ ЭКОНОМИКА</t>
  </si>
  <si>
    <t>от 17.02.2022 года  № 4-91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</si>
</sst>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3" fillId="0" borderId="5" xfId="3" applyNumberFormat="1" applyFont="1" applyFill="1" applyBorder="1" applyAlignment="1">
      <alignment horizontal="center" vertical="center" wrapText="1"/>
    </xf>
    <xf numFmtId="49" fontId="12" fillId="0" borderId="5" xfId="2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21%20&#1075;&#1086;&#1076;/&#1057;&#1077;&#1089;&#1089;&#1080;&#1103;%2026.02.2021/&#1057;&#1077;&#1089;&#1089;&#1080;&#1103;%2026.02.2021&#1075;/4.%20&#1055;&#1088;&#1080;&#1083;%203%20(&#1087;&#1088;&#1080;&#1083;%207.1)%20&#1042;&#1077;&#1076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A19" t="str">
    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0">
          <cell r="A20" t="str">
            <v xml:space="preserve">        Руководство и управление в сфере установленных функций органов местного самоуправления</v>
          </cell>
        </row>
        <row r="30">
          <cell r="A30" t="str">
            <v xml:space="preserve">          Закупка товаров, работ и услуг для обеспечения государственных (муниципальных) нужд</v>
          </cell>
        </row>
        <row r="31">
          <cell r="A31" t="str">
            <v xml:space="preserve">            Иные закупки товаров, работ и услуг для обеспечения государственных (муниципальных) нужд</v>
          </cell>
        </row>
        <row r="48">
          <cell r="A48" t="str">
            <v xml:space="preserve">      Другие общегосударственные вопросы</v>
          </cell>
        </row>
        <row r="50">
          <cell r="A50" t="str">
            <v xml:space="preserve">          Закупка товаров, работ и услуг для обеспечения государственных (муниципальных) нужд</v>
          </cell>
        </row>
        <row r="55">
          <cell r="A55" t="str">
            <v xml:space="preserve">        Эксплуатация и содержание имущества казны муниципального образования</v>
          </cell>
        </row>
        <row r="57">
          <cell r="A57" t="str">
            <v xml:space="preserve">            Иные закупки товаров, работ и услуг для обеспечения государственных (муниципальных) нужд</v>
          </cell>
        </row>
        <row r="120">
          <cell r="A120" t="str">
            <v xml:space="preserve">        Организация и обеспечение освещения улиц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9">
          <cell r="A19" t="str">
            <v>Дорожное хозяйство (дорожные фонды)</v>
          </cell>
          <cell r="B19" t="str">
            <v>922</v>
          </cell>
          <cell r="C19" t="str">
            <v>04</v>
          </cell>
          <cell r="D19" t="str">
            <v>09</v>
          </cell>
          <cell r="E19" t="str">
            <v/>
          </cell>
          <cell r="F19" t="str">
            <v/>
          </cell>
        </row>
        <row r="20">
          <cell r="A20" t="str">
            <v xml:space="preserve">  Развитие и совершенствование сети автомобильных дорог местного значения</v>
          </cell>
          <cell r="B20" t="str">
            <v>922</v>
          </cell>
          <cell r="C20" t="str">
            <v>04</v>
          </cell>
          <cell r="D20" t="str">
            <v>09</v>
          </cell>
          <cell r="F20" t="str">
            <v/>
          </cell>
        </row>
        <row r="21">
          <cell r="A21" t="str">
            <v>Закупка товаров, работ и услуг для обеспечения государственных (муниципальных) нужд</v>
          </cell>
          <cell r="B21" t="str">
            <v>922</v>
          </cell>
          <cell r="C21" t="str">
            <v>04</v>
          </cell>
          <cell r="D21" t="str">
            <v>09</v>
          </cell>
          <cell r="F21" t="str">
            <v>200</v>
          </cell>
        </row>
        <row r="22">
          <cell r="A22" t="str">
            <v>Иные закупки товаров, работ и услуг для обеспечения государственных (муниципальных) нужд</v>
          </cell>
          <cell r="B22" t="str">
            <v>922</v>
          </cell>
          <cell r="C22" t="str">
            <v>04</v>
          </cell>
          <cell r="D22" t="str">
            <v>09</v>
          </cell>
          <cell r="F22" t="str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view="pageBreakPreview" zoomScaleNormal="100" zoomScaleSheetLayoutView="100" workbookViewId="0">
      <selection activeCell="E3" sqref="E3:I3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8.33203125" customWidth="1"/>
    <col min="8" max="8" width="13" customWidth="1"/>
    <col min="9" max="9" width="12.6640625" customWidth="1"/>
  </cols>
  <sheetData>
    <row r="1" spans="1:9" x14ac:dyDescent="0.2">
      <c r="E1" s="53" t="s">
        <v>34</v>
      </c>
      <c r="F1" s="53"/>
      <c r="G1" s="53"/>
      <c r="H1" s="53"/>
      <c r="I1" s="53"/>
    </row>
    <row r="2" spans="1:9" x14ac:dyDescent="0.2">
      <c r="D2" s="54" t="str">
        <f>[1]Воробейня!$D$2</f>
        <v xml:space="preserve">к решению Воробейнского сельского Совета народных депутатов </v>
      </c>
      <c r="E2" s="54"/>
      <c r="F2" s="54"/>
      <c r="G2" s="54"/>
      <c r="H2" s="54"/>
      <c r="I2" s="54"/>
    </row>
    <row r="3" spans="1:9" x14ac:dyDescent="0.2">
      <c r="E3" s="55" t="s">
        <v>42</v>
      </c>
      <c r="F3" s="56"/>
      <c r="G3" s="56"/>
      <c r="H3" s="56"/>
      <c r="I3" s="56"/>
    </row>
    <row r="4" spans="1:9" ht="60.75" customHeight="1" x14ac:dyDescent="0.2">
      <c r="D4" s="57" t="s">
        <v>37</v>
      </c>
      <c r="E4" s="57"/>
      <c r="F4" s="57"/>
      <c r="G4" s="57"/>
      <c r="H4" s="57"/>
      <c r="I4" s="57"/>
    </row>
    <row r="6" spans="1:9" x14ac:dyDescent="0.2">
      <c r="A6" t="s">
        <v>0</v>
      </c>
      <c r="H6" s="54" t="str">
        <f>[1]Воробейня!$H$6</f>
        <v>Приложение 7.1</v>
      </c>
      <c r="I6" s="54"/>
    </row>
    <row r="7" spans="1:9" x14ac:dyDescent="0.2">
      <c r="C7" s="56" t="str">
        <f>[1]Воробейня!$C$7</f>
        <v xml:space="preserve">к решению Воробейнского сельского Совета народных депутатов </v>
      </c>
      <c r="D7" s="56"/>
      <c r="E7" s="56"/>
      <c r="F7" s="56"/>
      <c r="G7" s="56"/>
      <c r="H7" s="56"/>
    </row>
    <row r="8" spans="1:9" x14ac:dyDescent="0.2">
      <c r="C8" s="55" t="s">
        <v>35</v>
      </c>
      <c r="D8" s="56"/>
      <c r="E8" s="56"/>
      <c r="F8" s="56"/>
      <c r="G8" s="56"/>
      <c r="H8" s="56"/>
      <c r="I8" s="56"/>
    </row>
    <row r="9" spans="1:9" ht="37.5" customHeight="1" x14ac:dyDescent="0.2">
      <c r="C9" s="53" t="s">
        <v>40</v>
      </c>
      <c r="D9" s="53"/>
      <c r="E9" s="53"/>
      <c r="F9" s="53"/>
      <c r="G9" s="53"/>
      <c r="H9" s="53"/>
      <c r="I9" s="53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49" t="s">
        <v>0</v>
      </c>
      <c r="I10" s="49"/>
    </row>
    <row r="11" spans="1:9" ht="39.75" customHeight="1" x14ac:dyDescent="0.2">
      <c r="A11" s="50" t="s">
        <v>36</v>
      </c>
      <c r="B11" s="50"/>
      <c r="C11" s="50"/>
      <c r="D11" s="50"/>
      <c r="E11" s="50"/>
      <c r="F11" s="50"/>
      <c r="G11" s="50"/>
      <c r="H11" s="50"/>
      <c r="I11" s="50"/>
    </row>
    <row r="12" spans="1:9" ht="15.75" x14ac:dyDescent="0.2">
      <c r="A12" s="51" t="s">
        <v>1</v>
      </c>
      <c r="B12" s="51"/>
      <c r="C12" s="51"/>
      <c r="D12" s="51"/>
      <c r="E12" s="51"/>
      <c r="F12" s="51"/>
      <c r="G12" s="51"/>
      <c r="H12" s="51"/>
      <c r="I12" s="51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32</v>
      </c>
      <c r="I13" s="3" t="s">
        <v>38</v>
      </c>
    </row>
    <row r="14" spans="1:9" ht="15.75" x14ac:dyDescent="0.2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</row>
    <row r="15" spans="1:9" ht="57" x14ac:dyDescent="0.2">
      <c r="A15" s="11" t="s">
        <v>18</v>
      </c>
      <c r="B15" s="4" t="s">
        <v>19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G16+G25+G30</f>
        <v>315595.43000000005</v>
      </c>
      <c r="H15" s="6"/>
      <c r="I15" s="6"/>
    </row>
    <row r="16" spans="1:9" ht="15.75" x14ac:dyDescent="0.2">
      <c r="A16" s="11" t="s">
        <v>20</v>
      </c>
      <c r="B16" s="4" t="s">
        <v>19</v>
      </c>
      <c r="C16" s="4" t="s">
        <v>21</v>
      </c>
      <c r="D16" s="4" t="s">
        <v>0</v>
      </c>
      <c r="E16" s="5" t="s">
        <v>0</v>
      </c>
      <c r="F16" s="5" t="s">
        <v>0</v>
      </c>
      <c r="G16" s="6">
        <f>G17+G21</f>
        <v>61922.329999999994</v>
      </c>
      <c r="H16" s="6"/>
      <c r="I16" s="6"/>
    </row>
    <row r="17" spans="1:9" ht="75" customHeight="1" x14ac:dyDescent="0.2">
      <c r="A17" s="36" t="str">
        <f>[2]Документ!$A$19</f>
        <v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3">
        <v>922</v>
      </c>
      <c r="C17" s="12" t="s">
        <v>21</v>
      </c>
      <c r="D17" s="12" t="s">
        <v>22</v>
      </c>
      <c r="E17" s="5"/>
      <c r="F17" s="5"/>
      <c r="G17" s="7">
        <f>$G$20</f>
        <v>55920.84</v>
      </c>
      <c r="H17" s="6"/>
      <c r="I17" s="6"/>
    </row>
    <row r="18" spans="1:9" ht="45" x14ac:dyDescent="0.2">
      <c r="A18" s="36" t="str">
        <f>[2]Документ!$A$20</f>
        <v xml:space="preserve">        Руководство и управление в сфере установленных функций органов местного самоуправления</v>
      </c>
      <c r="B18" s="3">
        <v>922</v>
      </c>
      <c r="C18" s="12" t="s">
        <v>21</v>
      </c>
      <c r="D18" s="12" t="s">
        <v>22</v>
      </c>
      <c r="E18" s="37">
        <v>2241280040</v>
      </c>
      <c r="F18" s="5"/>
      <c r="G18" s="7">
        <f>$G$20</f>
        <v>55920.84</v>
      </c>
      <c r="H18" s="6"/>
      <c r="I18" s="6"/>
    </row>
    <row r="19" spans="1:9" ht="27.75" customHeight="1" x14ac:dyDescent="0.2">
      <c r="A19" s="36" t="str">
        <f>[2]Документ!A30</f>
        <v xml:space="preserve">          Закупка товаров, работ и услуг для обеспечения государственных (муниципальных) нужд</v>
      </c>
      <c r="B19" s="3">
        <v>922</v>
      </c>
      <c r="C19" s="12" t="s">
        <v>21</v>
      </c>
      <c r="D19" s="12" t="s">
        <v>22</v>
      </c>
      <c r="E19" s="37">
        <f t="shared" ref="E19:E20" si="0">$E$18</f>
        <v>2241280040</v>
      </c>
      <c r="F19" s="37">
        <v>200</v>
      </c>
      <c r="G19" s="7">
        <f>$G$20</f>
        <v>55920.84</v>
      </c>
      <c r="H19" s="6"/>
      <c r="I19" s="6"/>
    </row>
    <row r="20" spans="1:9" ht="30" customHeight="1" x14ac:dyDescent="0.2">
      <c r="A20" s="36" t="str">
        <f>[2]Документ!A31</f>
        <v xml:space="preserve">            Иные закупки товаров, работ и услуг для обеспечения государственных (муниципальных) нужд</v>
      </c>
      <c r="B20" s="3">
        <v>922</v>
      </c>
      <c r="C20" s="12" t="s">
        <v>21</v>
      </c>
      <c r="D20" s="12" t="s">
        <v>22</v>
      </c>
      <c r="E20" s="37">
        <f t="shared" si="0"/>
        <v>2241280040</v>
      </c>
      <c r="F20" s="37">
        <v>240</v>
      </c>
      <c r="G20" s="7">
        <v>55920.84</v>
      </c>
      <c r="H20" s="6"/>
      <c r="I20" s="6"/>
    </row>
    <row r="21" spans="1:9" ht="39" customHeight="1" x14ac:dyDescent="0.2">
      <c r="A21" s="32" t="str">
        <f>[2]Документ!$A$48</f>
        <v xml:space="preserve">      Другие общегосударственные вопросы</v>
      </c>
      <c r="B21" s="26" t="s">
        <v>19</v>
      </c>
      <c r="C21" s="27" t="s">
        <v>21</v>
      </c>
      <c r="D21" s="28" t="s">
        <v>33</v>
      </c>
      <c r="E21" s="29"/>
      <c r="F21" s="29"/>
      <c r="G21" s="30">
        <f>$G$24</f>
        <v>6001.49</v>
      </c>
      <c r="H21" s="31"/>
      <c r="I21" s="31"/>
    </row>
    <row r="22" spans="1:9" ht="48.75" customHeight="1" x14ac:dyDescent="0.2">
      <c r="A22" s="20" t="str">
        <f>[2]Документ!$A$55</f>
        <v xml:space="preserve">        Эксплуатация и содержание имущества казны муниципального образования</v>
      </c>
      <c r="B22" s="21">
        <v>922</v>
      </c>
      <c r="C22" s="22" t="s">
        <v>21</v>
      </c>
      <c r="D22" s="33" t="s">
        <v>33</v>
      </c>
      <c r="E22" s="23">
        <v>2241580920</v>
      </c>
      <c r="F22" s="23"/>
      <c r="G22" s="24">
        <f>$G$24</f>
        <v>6001.49</v>
      </c>
      <c r="H22" s="25"/>
      <c r="I22" s="25"/>
    </row>
    <row r="23" spans="1:9" ht="47.25" x14ac:dyDescent="0.2">
      <c r="A23" s="13" t="str">
        <f>[2]Документ!$A$50</f>
        <v xml:space="preserve">          Закупка товаров, работ и услуг для обеспечения государственных (муниципальных) нужд</v>
      </c>
      <c r="B23" s="14">
        <v>922</v>
      </c>
      <c r="C23" s="15" t="s">
        <v>21</v>
      </c>
      <c r="D23" s="34" t="s">
        <v>33</v>
      </c>
      <c r="E23" s="16">
        <f t="shared" ref="E23:E24" si="1">$E$22</f>
        <v>2241580920</v>
      </c>
      <c r="F23" s="16">
        <v>200</v>
      </c>
      <c r="G23" s="17">
        <f>$G$24</f>
        <v>6001.49</v>
      </c>
      <c r="H23" s="18"/>
      <c r="I23" s="18"/>
    </row>
    <row r="24" spans="1:9" ht="58.5" customHeight="1" x14ac:dyDescent="0.2">
      <c r="A24" s="13" t="str">
        <f>[2]Документ!$A$57</f>
        <v xml:space="preserve">            Иные закупки товаров, работ и услуг для обеспечения государственных (муниципальных) нужд</v>
      </c>
      <c r="B24" s="14">
        <v>922</v>
      </c>
      <c r="C24" s="15" t="s">
        <v>21</v>
      </c>
      <c r="D24" s="34" t="str">
        <f t="shared" ref="D24" si="2">D23</f>
        <v>13</v>
      </c>
      <c r="E24" s="16">
        <f t="shared" si="1"/>
        <v>2241580920</v>
      </c>
      <c r="F24" s="16">
        <v>240</v>
      </c>
      <c r="G24" s="17">
        <v>6001.49</v>
      </c>
      <c r="H24" s="18"/>
      <c r="I24" s="18"/>
    </row>
    <row r="25" spans="1:9" ht="36.75" customHeight="1" x14ac:dyDescent="0.2">
      <c r="A25" s="48" t="s">
        <v>41</v>
      </c>
      <c r="B25" s="14">
        <v>922</v>
      </c>
      <c r="C25" s="15" t="s">
        <v>22</v>
      </c>
      <c r="D25" s="34"/>
      <c r="E25" s="16"/>
      <c r="F25" s="16"/>
      <c r="G25" s="17">
        <v>308295.08</v>
      </c>
      <c r="H25" s="18"/>
      <c r="I25" s="18"/>
    </row>
    <row r="26" spans="1:9" ht="39.75" customHeight="1" x14ac:dyDescent="0.2">
      <c r="A26" s="13" t="str">
        <f>[3]Table1!A19</f>
        <v>Дорожное хозяйство (дорожные фонды)</v>
      </c>
      <c r="B26" s="14" t="str">
        <f>[3]Table1!B19</f>
        <v>922</v>
      </c>
      <c r="C26" s="15" t="str">
        <f>[3]Table1!C19</f>
        <v>04</v>
      </c>
      <c r="D26" s="34" t="str">
        <f>[3]Table1!D19</f>
        <v>09</v>
      </c>
      <c r="E26" s="16" t="str">
        <f>[3]Table1!E19</f>
        <v/>
      </c>
      <c r="F26" s="16" t="str">
        <f>[3]Table1!F19</f>
        <v/>
      </c>
      <c r="G26" s="17">
        <f t="shared" ref="G26:G29" si="3">$G$25</f>
        <v>308295.08</v>
      </c>
      <c r="H26" s="18"/>
      <c r="I26" s="18"/>
    </row>
    <row r="27" spans="1:9" ht="54.75" customHeight="1" x14ac:dyDescent="0.2">
      <c r="A27" s="13" t="str">
        <f>[3]Table1!A20</f>
        <v xml:space="preserve">  Развитие и совершенствование сети автомобильных дорог местного значения</v>
      </c>
      <c r="B27" s="14" t="str">
        <f>[3]Table1!B20</f>
        <v>922</v>
      </c>
      <c r="C27" s="15" t="str">
        <f>[3]Table1!C20</f>
        <v>04</v>
      </c>
      <c r="D27" s="34" t="str">
        <f>[3]Table1!D20</f>
        <v>09</v>
      </c>
      <c r="E27" s="16">
        <v>2241881600</v>
      </c>
      <c r="F27" s="16" t="str">
        <f>[3]Table1!F20</f>
        <v/>
      </c>
      <c r="G27" s="17">
        <f t="shared" si="3"/>
        <v>308295.08</v>
      </c>
      <c r="H27" s="18"/>
      <c r="I27" s="18"/>
    </row>
    <row r="28" spans="1:9" ht="45" customHeight="1" x14ac:dyDescent="0.2">
      <c r="A28" s="13" t="str">
        <f>[3]Table1!A21</f>
        <v>Закупка товаров, работ и услуг для обеспечения государственных (муниципальных) нужд</v>
      </c>
      <c r="B28" s="14" t="str">
        <f>[3]Table1!B21</f>
        <v>922</v>
      </c>
      <c r="C28" s="15" t="str">
        <f>[3]Table1!C21</f>
        <v>04</v>
      </c>
      <c r="D28" s="34" t="str">
        <f>[3]Table1!D21</f>
        <v>09</v>
      </c>
      <c r="E28" s="16">
        <f t="shared" ref="E28:E29" si="4">$E$27</f>
        <v>2241881600</v>
      </c>
      <c r="F28" s="16" t="str">
        <f>[3]Table1!F21</f>
        <v>200</v>
      </c>
      <c r="G28" s="17">
        <f t="shared" si="3"/>
        <v>308295.08</v>
      </c>
      <c r="H28" s="18"/>
      <c r="I28" s="18"/>
    </row>
    <row r="29" spans="1:9" ht="57.75" customHeight="1" x14ac:dyDescent="0.2">
      <c r="A29" s="13" t="str">
        <f>[3]Table1!A22</f>
        <v>Иные закупки товаров, работ и услуг для обеспечения государственных (муниципальных) нужд</v>
      </c>
      <c r="B29" s="14" t="str">
        <f>[3]Table1!B22</f>
        <v>922</v>
      </c>
      <c r="C29" s="15" t="str">
        <f>[3]Table1!C22</f>
        <v>04</v>
      </c>
      <c r="D29" s="34" t="str">
        <f>[3]Table1!D22</f>
        <v>09</v>
      </c>
      <c r="E29" s="16">
        <f t="shared" si="4"/>
        <v>2241881600</v>
      </c>
      <c r="F29" s="16" t="str">
        <f>[3]Table1!F22</f>
        <v>240</v>
      </c>
      <c r="G29" s="17">
        <f t="shared" si="3"/>
        <v>308295.08</v>
      </c>
      <c r="H29" s="18"/>
      <c r="I29" s="18"/>
    </row>
    <row r="30" spans="1:9" ht="31.5" x14ac:dyDescent="0.2">
      <c r="A30" s="43" t="s">
        <v>30</v>
      </c>
      <c r="B30" s="44" t="s">
        <v>19</v>
      </c>
      <c r="C30" s="45" t="s">
        <v>27</v>
      </c>
      <c r="D30" s="45"/>
      <c r="E30" s="45"/>
      <c r="F30" s="44"/>
      <c r="G30" s="46">
        <f t="shared" ref="G30:G33" si="5">$G$34</f>
        <v>-54621.98</v>
      </c>
      <c r="H30" s="47"/>
      <c r="I30" s="47"/>
    </row>
    <row r="31" spans="1:9" ht="15.75" x14ac:dyDescent="0.2">
      <c r="A31" s="19" t="s">
        <v>31</v>
      </c>
      <c r="B31" s="3" t="s">
        <v>19</v>
      </c>
      <c r="C31" s="9" t="s">
        <v>27</v>
      </c>
      <c r="D31" s="9" t="s">
        <v>28</v>
      </c>
      <c r="E31" s="9"/>
      <c r="F31" s="3"/>
      <c r="G31" s="10">
        <f t="shared" si="5"/>
        <v>-54621.98</v>
      </c>
      <c r="H31" s="7"/>
      <c r="I31" s="7"/>
    </row>
    <row r="32" spans="1:9" ht="36" customHeight="1" x14ac:dyDescent="0.2">
      <c r="A32" s="8" t="str">
        <f>[2]Документ!$A$120</f>
        <v xml:space="preserve">        Организация и обеспечение освещения улиц</v>
      </c>
      <c r="B32" s="3" t="s">
        <v>19</v>
      </c>
      <c r="C32" s="9" t="s">
        <v>27</v>
      </c>
      <c r="D32" s="9" t="s">
        <v>28</v>
      </c>
      <c r="E32" s="12" t="s">
        <v>39</v>
      </c>
      <c r="F32" s="3"/>
      <c r="G32" s="7">
        <f t="shared" si="5"/>
        <v>-54621.98</v>
      </c>
      <c r="H32" s="7"/>
      <c r="I32" s="7"/>
    </row>
    <row r="33" spans="1:9" ht="47.25" x14ac:dyDescent="0.2">
      <c r="A33" s="8" t="s">
        <v>23</v>
      </c>
      <c r="B33" s="3" t="s">
        <v>19</v>
      </c>
      <c r="C33" s="9" t="s">
        <v>27</v>
      </c>
      <c r="D33" s="9" t="s">
        <v>28</v>
      </c>
      <c r="E33" s="9" t="str">
        <f t="shared" ref="E33:E34" si="6">$E$32</f>
        <v>2241981690</v>
      </c>
      <c r="F33" s="3" t="s">
        <v>24</v>
      </c>
      <c r="G33" s="7">
        <f t="shared" si="5"/>
        <v>-54621.98</v>
      </c>
      <c r="H33" s="7"/>
      <c r="I33" s="7"/>
    </row>
    <row r="34" spans="1:9" ht="47.25" x14ac:dyDescent="0.2">
      <c r="A34" s="39" t="s">
        <v>25</v>
      </c>
      <c r="B34" s="40" t="s">
        <v>19</v>
      </c>
      <c r="C34" s="41" t="s">
        <v>27</v>
      </c>
      <c r="D34" s="41" t="s">
        <v>28</v>
      </c>
      <c r="E34" s="41" t="str">
        <f t="shared" si="6"/>
        <v>2241981690</v>
      </c>
      <c r="F34" s="40" t="s">
        <v>26</v>
      </c>
      <c r="G34" s="42">
        <v>-54621.98</v>
      </c>
      <c r="H34" s="42"/>
      <c r="I34" s="42"/>
    </row>
    <row r="35" spans="1:9" ht="15.75" x14ac:dyDescent="0.2">
      <c r="A35" s="52" t="s">
        <v>29</v>
      </c>
      <c r="B35" s="52"/>
      <c r="C35" s="52"/>
      <c r="D35" s="52"/>
      <c r="E35" s="52"/>
      <c r="F35" s="52"/>
      <c r="G35" s="38">
        <f>G15</f>
        <v>315595.43000000005</v>
      </c>
      <c r="H35" s="38">
        <v>0</v>
      </c>
      <c r="I35" s="38">
        <v>0</v>
      </c>
    </row>
    <row r="37" spans="1:9" x14ac:dyDescent="0.2">
      <c r="G37" s="35"/>
    </row>
    <row r="39" spans="1:9" x14ac:dyDescent="0.2">
      <c r="G39" s="35"/>
    </row>
  </sheetData>
  <mergeCells count="12">
    <mergeCell ref="H10:I10"/>
    <mergeCell ref="A11:I11"/>
    <mergeCell ref="A12:I12"/>
    <mergeCell ref="A35:F35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2022-02-17T11:23:24Z</dcterms:modified>
</cp:coreProperties>
</file>