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8A9802B3-82F5-4176-AF17-59B973861639}" xr6:coauthVersionLast="44" xr6:coauthVersionMax="44" xr10:uidLastSave="{00000000-0000-0000-0000-000000000000}"/>
  <bookViews>
    <workbookView xWindow="4800" yWindow="4005" windowWidth="14400" windowHeight="10755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Area" localSheetId="0">Table1!$A$1:$J$44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32" i="1" s="1"/>
  <c r="D33" i="1" s="1"/>
  <c r="E31" i="1"/>
  <c r="E32" i="1" s="1"/>
  <c r="E33" i="1" s="1"/>
  <c r="A31" i="1"/>
  <c r="A29" i="1"/>
  <c r="A30" i="1" l="1"/>
  <c r="H34" i="1" l="1"/>
  <c r="H35" i="1"/>
  <c r="H36" i="1"/>
  <c r="H37" i="1"/>
  <c r="H22" i="1"/>
  <c r="H23" i="1"/>
  <c r="H24" i="1"/>
  <c r="H25" i="1"/>
  <c r="H26" i="1"/>
  <c r="H27" i="1"/>
  <c r="H17" i="1"/>
  <c r="H18" i="1"/>
  <c r="H19" i="1"/>
  <c r="H20" i="1"/>
  <c r="H16" i="1" l="1"/>
  <c r="H44" i="1" s="1"/>
  <c r="A20" i="1"/>
  <c r="A21" i="1"/>
  <c r="A27" i="1"/>
  <c r="A28" i="1"/>
  <c r="A37" i="1"/>
  <c r="A32" i="1" s="1"/>
  <c r="A38" i="1"/>
  <c r="A33" i="1" s="1"/>
  <c r="A36" i="1"/>
  <c r="A34" i="1"/>
  <c r="A22" i="1"/>
  <c r="A26" i="1" s="1"/>
  <c r="A17" i="1"/>
  <c r="A19" i="1" l="1"/>
  <c r="A23" i="1" l="1"/>
  <c r="A25" i="1"/>
  <c r="H42" i="1" l="1"/>
  <c r="H41" i="1" s="1"/>
  <c r="H40" i="1" s="1"/>
  <c r="H39" i="1" s="1"/>
  <c r="D8" i="1" l="1"/>
  <c r="I6" i="1"/>
</calcChain>
</file>

<file path=xl/sharedStrings.xml><?xml version="1.0" encoding="utf-8"?>
<sst xmlns="http://schemas.openxmlformats.org/spreadsheetml/2006/main" count="99" uniqueCount="46">
  <si>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</si>
  <si>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</si>
  <si>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</si>
  <si>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</si>
  <si>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</si>
  <si>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</si>
  <si>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</si>
  <si>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</si>
  <si>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</si>
  <si>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</si>
  <si>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</si>
  <si>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</si>
  <si>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</si>
  <si>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</si>
  <si>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</si>
  <si>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</si>
  <si>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</si>
  <si>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</si>
  <si>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</si>
  <si>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</si>
  <si>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</t>
  </si>
  <si>
    <t>12</t>
  </si>
  <si>
    <t>922</t>
  </si>
  <si>
    <t>80040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</si>
  <si>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</si>
  <si>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</si>
  <si>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</si>
  <si>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</si>
  <si>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</si>
  <si>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</si>
  <si>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</si>
  <si>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</si>
  <si>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</si>
  <si>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</si>
  <si>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</si>
  <si>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</si>
  <si>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</si>
  <si>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2023 год</t>
  </si>
  <si>
    <t>Приложение 2</t>
  </si>
  <si>
    <t>2024 год</t>
  </si>
  <si>
    <t>"О внесении изменений в решение Воробейнского сельского Совета народных депутатов от 15 декабря 2021 года № 4-87 "О бюджете Воробейнского сельского поселения Жирятинского муниципального района Брянской области на 2022 год и плановый период 2023 и 2024 годов"</t>
  </si>
  <si>
    <t>от 15 декабря 2021 года № 4-87</t>
  </si>
  <si>
    <t>" О бюджете Воробейнского сельского поселения Жирятинского муниципального района Брянскойобласти на 2022 год и на плановый период 2023 и 2024 годов"</t>
  </si>
  <si>
    <t>Комплексное социально-экономическое развитие Воробейнского сельского поселения (2022-2024 годы)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</si>
  <si>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 бюджета Воробейнского сельского поселения Жирятинского муниципального района Брянской области на 2022 год и плановый период 2023 и 2024 годов </t>
  </si>
  <si>
    <t xml:space="preserve">от 17  февраля 2022г  № 4-91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</si>
</sst>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5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.1%20&#1055;&#1088;&#1080;&#1083;&#1086;&#1078;.%203%20&#1042;&#1077;&#1076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A19" t="str">
    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55">
          <cell r="A55" t="str">
            <v xml:space="preserve">        Эксплуатация и содержание имущества казны муниципального образования</v>
          </cell>
        </row>
        <row r="120">
          <cell r="A120" t="str">
            <v xml:space="preserve">        Организация и обеспечение освещения улиц</v>
          </cell>
        </row>
        <row r="121">
          <cell r="A121" t="str">
            <v xml:space="preserve">          Закупка товаров, работ и услуг для обеспечения государственных (муниципальных) нужд</v>
          </cell>
        </row>
        <row r="122">
          <cell r="A122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Дорожное хозяйство (дорожные фонды)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view="pageBreakPreview" zoomScale="90" zoomScaleNormal="100" zoomScaleSheetLayoutView="90" workbookViewId="0">
      <selection activeCell="D3" sqref="D3:K3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54" t="s">
        <v>38</v>
      </c>
      <c r="H1" s="54"/>
      <c r="I1" s="54"/>
      <c r="J1" s="54"/>
      <c r="K1" s="4"/>
      <c r="L1" s="4"/>
    </row>
    <row r="2" spans="1:12" ht="15.75" customHeight="1" x14ac:dyDescent="0.2">
      <c r="D2" s="55" t="s">
        <v>31</v>
      </c>
      <c r="E2" s="55"/>
      <c r="F2" s="55"/>
      <c r="G2" s="55"/>
      <c r="H2" s="55"/>
      <c r="I2" s="55"/>
      <c r="J2" s="55"/>
      <c r="K2" s="55"/>
    </row>
    <row r="3" spans="1:12" ht="20.25" customHeight="1" x14ac:dyDescent="0.2">
      <c r="D3" s="55" t="s">
        <v>45</v>
      </c>
      <c r="E3" s="55"/>
      <c r="F3" s="55"/>
      <c r="G3" s="55"/>
      <c r="H3" s="55"/>
      <c r="I3" s="55"/>
      <c r="J3" s="55"/>
      <c r="K3" s="55"/>
    </row>
    <row r="4" spans="1:12" ht="69" customHeight="1" x14ac:dyDescent="0.2">
      <c r="D4" s="55" t="s">
        <v>40</v>
      </c>
      <c r="E4" s="55"/>
      <c r="F4" s="55"/>
      <c r="G4" s="55"/>
      <c r="H4" s="55"/>
      <c r="I4" s="55"/>
      <c r="J4" s="55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56" t="str">
        <f>[1]Лист1!$J$9</f>
        <v>Приложение 6.1</v>
      </c>
      <c r="J6" s="56"/>
      <c r="K6" s="56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56" t="str">
        <f>[1]Лист1!$D$11</f>
        <v xml:space="preserve">к решению Воробейнского сельского Совета народных депутатов </v>
      </c>
      <c r="E8" s="56"/>
      <c r="F8" s="56"/>
      <c r="G8" s="56"/>
      <c r="H8" s="56"/>
      <c r="I8" s="56"/>
      <c r="J8" s="56"/>
      <c r="K8" s="56"/>
    </row>
    <row r="9" spans="1:12" ht="15" x14ac:dyDescent="0.2">
      <c r="A9" t="s">
        <v>0</v>
      </c>
      <c r="D9" s="56" t="s">
        <v>41</v>
      </c>
      <c r="E9" s="56"/>
      <c r="F9" s="56"/>
      <c r="G9" s="56"/>
      <c r="H9" s="56"/>
      <c r="I9" s="56"/>
      <c r="J9" s="56"/>
      <c r="K9" s="56"/>
    </row>
    <row r="10" spans="1:12" ht="48" customHeight="1" x14ac:dyDescent="0.2">
      <c r="D10" s="56" t="s">
        <v>42</v>
      </c>
      <c r="E10" s="56"/>
      <c r="F10" s="56"/>
      <c r="G10" s="56"/>
      <c r="H10" s="56"/>
      <c r="I10" s="56"/>
      <c r="J10" s="56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57" t="s">
        <v>0</v>
      </c>
      <c r="J11" s="57"/>
    </row>
    <row r="12" spans="1:12" ht="63.75" customHeight="1" x14ac:dyDescent="0.2">
      <c r="A12" s="52" t="s">
        <v>44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2" ht="15" customHeight="1" x14ac:dyDescent="0.2">
      <c r="A13" s="53" t="s">
        <v>1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37</v>
      </c>
      <c r="J14" s="3" t="s">
        <v>39</v>
      </c>
    </row>
    <row r="15" spans="1:12" ht="20.85" customHeight="1" x14ac:dyDescent="0.2">
      <c r="A15" s="3" t="s">
        <v>10</v>
      </c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</row>
    <row r="16" spans="1:12" ht="48" customHeight="1" x14ac:dyDescent="0.2">
      <c r="A16" s="48" t="s">
        <v>43</v>
      </c>
      <c r="B16" s="49">
        <v>22</v>
      </c>
      <c r="C16" s="39" t="s">
        <v>0</v>
      </c>
      <c r="D16" s="39" t="s">
        <v>0</v>
      </c>
      <c r="E16" s="39" t="s">
        <v>0</v>
      </c>
      <c r="F16" s="39" t="s">
        <v>0</v>
      </c>
      <c r="G16" s="39" t="s">
        <v>0</v>
      </c>
      <c r="H16" s="40">
        <f>H17+H22+H29+H34</f>
        <v>315595.43000000005</v>
      </c>
      <c r="I16" s="7"/>
      <c r="J16" s="7"/>
    </row>
    <row r="17" spans="1:10" ht="51" customHeight="1" x14ac:dyDescent="0.2">
      <c r="A17" s="24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17" s="50">
        <v>22</v>
      </c>
      <c r="C17" s="25" t="s">
        <v>20</v>
      </c>
      <c r="D17" s="25">
        <v>12</v>
      </c>
      <c r="E17" s="26" t="s">
        <v>0</v>
      </c>
      <c r="F17" s="26" t="s">
        <v>0</v>
      </c>
      <c r="G17" s="26" t="s">
        <v>0</v>
      </c>
      <c r="H17" s="27">
        <f t="shared" ref="H17:H20" si="0">$H$21</f>
        <v>55920.84</v>
      </c>
      <c r="I17" s="27"/>
      <c r="J17" s="27"/>
    </row>
    <row r="18" spans="1:10" ht="37.5" customHeight="1" x14ac:dyDescent="0.2">
      <c r="A18" s="28" t="s">
        <v>32</v>
      </c>
      <c r="B18" s="50">
        <v>22</v>
      </c>
      <c r="C18" s="29" t="s">
        <v>20</v>
      </c>
      <c r="D18" s="29">
        <v>12</v>
      </c>
      <c r="E18" s="29" t="s">
        <v>22</v>
      </c>
      <c r="F18" s="30" t="s">
        <v>0</v>
      </c>
      <c r="G18" s="30" t="s">
        <v>0</v>
      </c>
      <c r="H18" s="31">
        <f t="shared" si="0"/>
        <v>55920.84</v>
      </c>
      <c r="I18" s="27"/>
      <c r="J18" s="27"/>
    </row>
    <row r="19" spans="1:10" ht="36.75" customHeight="1" x14ac:dyDescent="0.2">
      <c r="A19" s="32" t="str">
        <f>$A$17</f>
        <v xml:space="preserve">        Руководство и управление в сфере установленных функций органов местного самоуправления</v>
      </c>
      <c r="B19" s="50">
        <v>22</v>
      </c>
      <c r="C19" s="29" t="s">
        <v>20</v>
      </c>
      <c r="D19" s="29">
        <v>12</v>
      </c>
      <c r="E19" s="29" t="s">
        <v>22</v>
      </c>
      <c r="F19" s="29">
        <v>80040</v>
      </c>
      <c r="G19" s="30" t="s">
        <v>0</v>
      </c>
      <c r="H19" s="31">
        <f t="shared" si="0"/>
        <v>55920.84</v>
      </c>
      <c r="I19" s="31"/>
      <c r="J19" s="31"/>
    </row>
    <row r="20" spans="1:10" ht="43.5" customHeight="1" x14ac:dyDescent="0.2">
      <c r="A20" s="32" t="str">
        <f>[2]Документ!A121</f>
        <v xml:space="preserve">          Закупка товаров, работ и услуг для обеспечения государственных (муниципальных) нужд</v>
      </c>
      <c r="B20" s="50">
        <v>22</v>
      </c>
      <c r="C20" s="29" t="s">
        <v>20</v>
      </c>
      <c r="D20" s="29">
        <v>12</v>
      </c>
      <c r="E20" s="29" t="s">
        <v>22</v>
      </c>
      <c r="F20" s="29">
        <v>80040</v>
      </c>
      <c r="G20" s="37" t="s">
        <v>24</v>
      </c>
      <c r="H20" s="31">
        <f t="shared" si="0"/>
        <v>55920.84</v>
      </c>
      <c r="I20" s="31"/>
      <c r="J20" s="31"/>
    </row>
    <row r="21" spans="1:10" ht="38.25" customHeight="1" x14ac:dyDescent="0.2">
      <c r="A21" s="32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21" s="50">
        <v>22</v>
      </c>
      <c r="C21" s="29" t="s">
        <v>20</v>
      </c>
      <c r="D21" s="29">
        <v>12</v>
      </c>
      <c r="E21" s="29">
        <v>922</v>
      </c>
      <c r="F21" s="29">
        <v>80040</v>
      </c>
      <c r="G21" s="37" t="s">
        <v>26</v>
      </c>
      <c r="H21" s="31">
        <v>55920.84</v>
      </c>
      <c r="I21" s="31"/>
      <c r="J21" s="31"/>
    </row>
    <row r="22" spans="1:10" ht="39" customHeight="1" x14ac:dyDescent="0.2">
      <c r="A22" s="24" t="str">
        <f>[2]Документ!$A$55</f>
        <v xml:space="preserve">        Эксплуатация и содержание имущества казны муниципального образования</v>
      </c>
      <c r="B22" s="50">
        <v>22</v>
      </c>
      <c r="C22" s="25" t="s">
        <v>20</v>
      </c>
      <c r="D22" s="25">
        <v>15</v>
      </c>
      <c r="E22" s="25"/>
      <c r="F22" s="25"/>
      <c r="G22" s="25"/>
      <c r="H22" s="27">
        <f t="shared" ref="H22:H27" si="1">$H$28</f>
        <v>6001.49</v>
      </c>
      <c r="I22" s="31"/>
      <c r="J22" s="31"/>
    </row>
    <row r="23" spans="1:10" ht="28.5" hidden="1" customHeight="1" x14ac:dyDescent="0.2">
      <c r="A23" s="32" t="str">
        <f>$A$18</f>
        <v>Воробейнская сельская администрация Жирятинского района Брянской области</v>
      </c>
      <c r="B23" s="50">
        <v>22</v>
      </c>
      <c r="C23" s="10" t="s">
        <v>20</v>
      </c>
      <c r="D23" s="10" t="s">
        <v>21</v>
      </c>
      <c r="E23" s="10" t="s">
        <v>22</v>
      </c>
      <c r="F23" s="10" t="s">
        <v>23</v>
      </c>
      <c r="G23" s="10" t="s">
        <v>28</v>
      </c>
      <c r="H23" s="11">
        <f t="shared" si="1"/>
        <v>6001.49</v>
      </c>
      <c r="I23" s="11">
        <v>0</v>
      </c>
      <c r="J23" s="11">
        <v>0</v>
      </c>
    </row>
    <row r="24" spans="1:10" ht="32.25" hidden="1" customHeight="1" x14ac:dyDescent="0.2">
      <c r="A24" s="12" t="s">
        <v>27</v>
      </c>
      <c r="B24" s="50">
        <v>22</v>
      </c>
      <c r="C24" s="13" t="s">
        <v>20</v>
      </c>
      <c r="D24" s="13" t="s">
        <v>21</v>
      </c>
      <c r="E24" s="13" t="s">
        <v>22</v>
      </c>
      <c r="F24" s="13" t="s">
        <v>23</v>
      </c>
      <c r="G24" s="13" t="s">
        <v>29</v>
      </c>
      <c r="H24" s="14">
        <f t="shared" si="1"/>
        <v>6001.49</v>
      </c>
      <c r="I24" s="14">
        <v>0</v>
      </c>
      <c r="J24" s="14">
        <v>0</v>
      </c>
    </row>
    <row r="25" spans="1:10" ht="32.25" customHeight="1" x14ac:dyDescent="0.2">
      <c r="A25" s="28" t="str">
        <f>$A$18</f>
        <v>Воробейнская сельская администрация Жирятинского района Брянской области</v>
      </c>
      <c r="B25" s="50">
        <v>22</v>
      </c>
      <c r="C25" s="37" t="s">
        <v>20</v>
      </c>
      <c r="D25" s="37">
        <v>15</v>
      </c>
      <c r="E25" s="37" t="s">
        <v>22</v>
      </c>
      <c r="F25" s="45"/>
      <c r="G25" s="45"/>
      <c r="H25" s="38">
        <f t="shared" si="1"/>
        <v>6001.49</v>
      </c>
      <c r="I25" s="15"/>
      <c r="J25" s="15"/>
    </row>
    <row r="26" spans="1:10" ht="32.25" customHeight="1" x14ac:dyDescent="0.2">
      <c r="A26" s="46" t="str">
        <f>$A$22</f>
        <v xml:space="preserve">        Эксплуатация и содержание имущества казны муниципального образования</v>
      </c>
      <c r="B26" s="50">
        <v>22</v>
      </c>
      <c r="C26" s="42" t="s">
        <v>20</v>
      </c>
      <c r="D26" s="42">
        <v>15</v>
      </c>
      <c r="E26" s="42" t="s">
        <v>22</v>
      </c>
      <c r="F26" s="42">
        <v>80920</v>
      </c>
      <c r="G26" s="42"/>
      <c r="H26" s="43">
        <f t="shared" si="1"/>
        <v>6001.49</v>
      </c>
      <c r="I26" s="44"/>
      <c r="J26" s="44"/>
    </row>
    <row r="27" spans="1:10" ht="32.25" customHeight="1" x14ac:dyDescent="0.2">
      <c r="A27" s="28" t="str">
        <f>[2]Документ!A121</f>
        <v xml:space="preserve">          Закупка товаров, работ и услуг для обеспечения государственных (муниципальных) нужд</v>
      </c>
      <c r="B27" s="50">
        <v>22</v>
      </c>
      <c r="C27" s="37" t="s">
        <v>20</v>
      </c>
      <c r="D27" s="37">
        <v>15</v>
      </c>
      <c r="E27" s="37" t="s">
        <v>22</v>
      </c>
      <c r="F27" s="37">
        <v>80920</v>
      </c>
      <c r="G27" s="37" t="s">
        <v>24</v>
      </c>
      <c r="H27" s="38">
        <f t="shared" si="1"/>
        <v>6001.49</v>
      </c>
      <c r="I27" s="15"/>
      <c r="J27" s="15"/>
    </row>
    <row r="28" spans="1:10" ht="32.25" customHeight="1" x14ac:dyDescent="0.2">
      <c r="A28" s="28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28" s="50">
        <v>22</v>
      </c>
      <c r="C28" s="37" t="s">
        <v>20</v>
      </c>
      <c r="D28" s="37">
        <v>15</v>
      </c>
      <c r="E28" s="37" t="s">
        <v>22</v>
      </c>
      <c r="F28" s="37">
        <v>80920</v>
      </c>
      <c r="G28" s="37" t="s">
        <v>26</v>
      </c>
      <c r="H28" s="38">
        <v>6001.49</v>
      </c>
      <c r="I28" s="15"/>
      <c r="J28" s="15"/>
    </row>
    <row r="29" spans="1:10" ht="32.25" customHeight="1" x14ac:dyDescent="0.2">
      <c r="A29" s="47" t="str">
        <f>[3]Table1!$A$26</f>
        <v>Дорожное хозяйство (дорожные фонды)</v>
      </c>
      <c r="B29" s="50">
        <v>22</v>
      </c>
      <c r="C29" s="37" t="s">
        <v>20</v>
      </c>
      <c r="D29" s="37">
        <v>18</v>
      </c>
      <c r="E29" s="37"/>
      <c r="F29" s="37"/>
      <c r="G29" s="37"/>
      <c r="H29" s="38">
        <v>308295.08</v>
      </c>
      <c r="I29" s="15"/>
      <c r="J29" s="15"/>
    </row>
    <row r="30" spans="1:10" ht="32.25" customHeight="1" x14ac:dyDescent="0.2">
      <c r="A30" s="28" t="str">
        <f>$A$35</f>
        <v>Воробейнская сельская администрация Жирятинского района Брянской области</v>
      </c>
      <c r="B30" s="50">
        <v>22</v>
      </c>
      <c r="C30" s="37" t="s">
        <v>20</v>
      </c>
      <c r="D30" s="37">
        <v>18</v>
      </c>
      <c r="E30" s="37">
        <v>922</v>
      </c>
      <c r="F30" s="37"/>
      <c r="G30" s="37"/>
      <c r="H30" s="38">
        <v>308295.08</v>
      </c>
      <c r="I30" s="15"/>
      <c r="J30" s="15"/>
    </row>
    <row r="31" spans="1:10" ht="32.25" customHeight="1" x14ac:dyDescent="0.2">
      <c r="A31" s="28" t="str">
        <f>[3]Table1!$A$26</f>
        <v>Дорожное хозяйство (дорожные фонды)</v>
      </c>
      <c r="B31" s="50">
        <v>22</v>
      </c>
      <c r="C31" s="37" t="s">
        <v>20</v>
      </c>
      <c r="D31" s="37">
        <f t="shared" ref="D31:E33" si="2">D30</f>
        <v>18</v>
      </c>
      <c r="E31" s="37">
        <f t="shared" si="2"/>
        <v>922</v>
      </c>
      <c r="F31" s="37">
        <v>81600</v>
      </c>
      <c r="G31" s="37"/>
      <c r="H31" s="38">
        <v>308295.08</v>
      </c>
      <c r="I31" s="15"/>
      <c r="J31" s="15"/>
    </row>
    <row r="32" spans="1:10" ht="32.25" customHeight="1" x14ac:dyDescent="0.2">
      <c r="A32" s="28" t="str">
        <f t="shared" ref="A32:A33" si="3">A37</f>
        <v xml:space="preserve">          Закупка товаров, работ и услуг для обеспечения государственных (муниципальных) нужд</v>
      </c>
      <c r="B32" s="50">
        <v>22</v>
      </c>
      <c r="C32" s="37" t="s">
        <v>20</v>
      </c>
      <c r="D32" s="37">
        <f t="shared" si="2"/>
        <v>18</v>
      </c>
      <c r="E32" s="37">
        <f t="shared" si="2"/>
        <v>922</v>
      </c>
      <c r="F32" s="37">
        <v>81600</v>
      </c>
      <c r="G32" s="51">
        <v>200</v>
      </c>
      <c r="H32" s="38">
        <v>308295.08</v>
      </c>
      <c r="I32" s="15"/>
      <c r="J32" s="15"/>
    </row>
    <row r="33" spans="1:10" ht="32.25" customHeight="1" x14ac:dyDescent="0.2">
      <c r="A33" s="28" t="str">
        <f t="shared" si="3"/>
        <v xml:space="preserve">            Иные закупки товаров, работ и услуг для обеспечения государственных (муниципальных) нужд</v>
      </c>
      <c r="B33" s="50">
        <v>22</v>
      </c>
      <c r="C33" s="37" t="s">
        <v>20</v>
      </c>
      <c r="D33" s="37">
        <f t="shared" si="2"/>
        <v>18</v>
      </c>
      <c r="E33" s="37">
        <f t="shared" si="2"/>
        <v>922</v>
      </c>
      <c r="F33" s="37">
        <v>81600</v>
      </c>
      <c r="G33" s="51">
        <v>240</v>
      </c>
      <c r="H33" s="38">
        <v>308295.08</v>
      </c>
      <c r="I33" s="15"/>
      <c r="J33" s="15"/>
    </row>
    <row r="34" spans="1:10" ht="21.75" customHeight="1" x14ac:dyDescent="0.2">
      <c r="A34" s="33" t="str">
        <f>[2]Документ!$A$120</f>
        <v xml:space="preserve">        Организация и обеспечение освещения улиц</v>
      </c>
      <c r="B34" s="50">
        <v>22</v>
      </c>
      <c r="C34" s="34">
        <v>0</v>
      </c>
      <c r="D34" s="34">
        <v>19</v>
      </c>
      <c r="E34" s="34"/>
      <c r="F34" s="34"/>
      <c r="G34" s="34"/>
      <c r="H34" s="35">
        <f t="shared" ref="H34:H37" si="4">$H$38</f>
        <v>-54621.98</v>
      </c>
      <c r="I34" s="15"/>
      <c r="J34" s="15"/>
    </row>
    <row r="35" spans="1:10" ht="32.25" customHeight="1" x14ac:dyDescent="0.2">
      <c r="A35" s="36" t="s">
        <v>32</v>
      </c>
      <c r="B35" s="50">
        <v>22</v>
      </c>
      <c r="C35" s="37">
        <v>0</v>
      </c>
      <c r="D35" s="37">
        <v>19</v>
      </c>
      <c r="E35" s="37">
        <v>922</v>
      </c>
      <c r="F35" s="37"/>
      <c r="G35" s="37"/>
      <c r="H35" s="38">
        <f t="shared" si="4"/>
        <v>-54621.98</v>
      </c>
      <c r="I35" s="15"/>
      <c r="J35" s="15"/>
    </row>
    <row r="36" spans="1:10" ht="17.25" customHeight="1" x14ac:dyDescent="0.2">
      <c r="A36" s="36" t="str">
        <f>[2]Документ!$A$120</f>
        <v xml:space="preserve">        Организация и обеспечение освещения улиц</v>
      </c>
      <c r="B36" s="50">
        <v>22</v>
      </c>
      <c r="C36" s="37">
        <v>0</v>
      </c>
      <c r="D36" s="37">
        <v>19</v>
      </c>
      <c r="E36" s="37">
        <v>922</v>
      </c>
      <c r="F36" s="37">
        <v>81690</v>
      </c>
      <c r="G36" s="37"/>
      <c r="H36" s="38">
        <f t="shared" si="4"/>
        <v>-54621.98</v>
      </c>
      <c r="I36" s="15"/>
      <c r="J36" s="15"/>
    </row>
    <row r="37" spans="1:10" ht="32.25" customHeight="1" x14ac:dyDescent="0.2">
      <c r="A37" s="36" t="str">
        <f>[2]Документ!A121</f>
        <v xml:space="preserve">          Закупка товаров, работ и услуг для обеспечения государственных (муниципальных) нужд</v>
      </c>
      <c r="B37" s="50">
        <v>22</v>
      </c>
      <c r="C37" s="37">
        <v>0</v>
      </c>
      <c r="D37" s="37">
        <v>19</v>
      </c>
      <c r="E37" s="37">
        <v>922</v>
      </c>
      <c r="F37" s="37">
        <v>81690</v>
      </c>
      <c r="G37" s="37">
        <v>200</v>
      </c>
      <c r="H37" s="38">
        <f t="shared" si="4"/>
        <v>-54621.98</v>
      </c>
      <c r="I37" s="15"/>
      <c r="J37" s="15"/>
    </row>
    <row r="38" spans="1:10" ht="32.25" customHeight="1" x14ac:dyDescent="0.2">
      <c r="A38" s="36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38" s="50">
        <v>22</v>
      </c>
      <c r="C38" s="37">
        <v>0</v>
      </c>
      <c r="D38" s="37">
        <v>19</v>
      </c>
      <c r="E38" s="37">
        <v>922</v>
      </c>
      <c r="F38" s="37">
        <v>81690</v>
      </c>
      <c r="G38" s="37">
        <v>240</v>
      </c>
      <c r="H38" s="38">
        <v>-54621.98</v>
      </c>
      <c r="I38" s="15"/>
      <c r="J38" s="15"/>
    </row>
    <row r="39" spans="1:10" ht="24.75" hidden="1" customHeight="1" x14ac:dyDescent="0.2">
      <c r="A39" s="32" t="s">
        <v>25</v>
      </c>
      <c r="B39" s="17">
        <v>30</v>
      </c>
      <c r="C39" s="17"/>
      <c r="D39" s="17"/>
      <c r="E39" s="17"/>
      <c r="F39" s="17"/>
      <c r="G39" s="17"/>
      <c r="H39" s="18">
        <f>H40</f>
        <v>0</v>
      </c>
      <c r="I39" s="17"/>
      <c r="J39" s="17"/>
    </row>
    <row r="40" spans="1:10" ht="33.75" hidden="1" customHeight="1" x14ac:dyDescent="0.2">
      <c r="A40" s="16" t="s">
        <v>33</v>
      </c>
      <c r="B40" s="20">
        <v>30</v>
      </c>
      <c r="C40" s="20">
        <v>0</v>
      </c>
      <c r="D40" s="21" t="s">
        <v>34</v>
      </c>
      <c r="E40" s="20">
        <v>922</v>
      </c>
      <c r="F40" s="20"/>
      <c r="G40" s="20"/>
      <c r="H40" s="11">
        <f>H41</f>
        <v>0</v>
      </c>
      <c r="I40" s="11"/>
      <c r="J40" s="11"/>
    </row>
    <row r="41" spans="1:10" ht="34.5" hidden="1" customHeight="1" x14ac:dyDescent="0.2">
      <c r="A41" s="19" t="s">
        <v>32</v>
      </c>
      <c r="B41" s="20">
        <v>30</v>
      </c>
      <c r="C41" s="20">
        <v>0</v>
      </c>
      <c r="D41" s="21" t="s">
        <v>34</v>
      </c>
      <c r="E41" s="20">
        <v>922</v>
      </c>
      <c r="F41" s="20">
        <v>80010</v>
      </c>
      <c r="G41" s="20"/>
      <c r="H41" s="11">
        <f>H42</f>
        <v>0</v>
      </c>
      <c r="I41" s="11"/>
      <c r="J41" s="11"/>
    </row>
    <row r="42" spans="1:10" ht="72" hidden="1" customHeight="1" x14ac:dyDescent="0.2">
      <c r="A42" s="19" t="s">
        <v>35</v>
      </c>
      <c r="B42" s="22">
        <v>30</v>
      </c>
      <c r="C42" s="22">
        <v>0</v>
      </c>
      <c r="D42" s="23" t="s">
        <v>34</v>
      </c>
      <c r="E42" s="22">
        <v>922</v>
      </c>
      <c r="F42" s="22">
        <v>80010</v>
      </c>
      <c r="G42" s="22">
        <v>100</v>
      </c>
      <c r="H42" s="11">
        <f>H43</f>
        <v>0</v>
      </c>
      <c r="I42" s="11"/>
      <c r="J42" s="11"/>
    </row>
    <row r="43" spans="1:10" ht="51.75" hidden="1" customHeight="1" x14ac:dyDescent="0.2">
      <c r="A43" s="9" t="s">
        <v>36</v>
      </c>
      <c r="B43" s="22">
        <v>30</v>
      </c>
      <c r="C43" s="22">
        <v>0</v>
      </c>
      <c r="D43" s="23" t="s">
        <v>34</v>
      </c>
      <c r="E43" s="22">
        <v>922</v>
      </c>
      <c r="F43" s="22">
        <v>80010</v>
      </c>
      <c r="G43" s="22">
        <v>120</v>
      </c>
      <c r="H43" s="11">
        <v>0</v>
      </c>
      <c r="I43" s="11"/>
      <c r="J43" s="11"/>
    </row>
    <row r="44" spans="1:10" ht="30" customHeight="1" x14ac:dyDescent="0.2">
      <c r="A44" s="28" t="s">
        <v>30</v>
      </c>
      <c r="B44" s="41"/>
      <c r="C44" s="41"/>
      <c r="D44" s="41"/>
      <c r="E44" s="41"/>
      <c r="F44" s="41"/>
      <c r="G44" s="41"/>
      <c r="H44" s="27">
        <f>H16</f>
        <v>315595.43000000005</v>
      </c>
      <c r="I44" s="8"/>
      <c r="J44" s="8"/>
    </row>
  </sheetData>
  <mergeCells count="11">
    <mergeCell ref="A12:J12"/>
    <mergeCell ref="A13:J13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2022-02-17T11:18:58Z</dcterms:modified>
</cp:coreProperties>
</file>