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D9B45F5-AD92-4DB4-8AAA-0C2FED803EC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1" l="1"/>
  <c r="C35" i="1" l="1"/>
  <c r="C34" i="1" s="1"/>
  <c r="C33" i="1" s="1"/>
  <c r="C29" i="1"/>
  <c r="E46" i="1" l="1"/>
  <c r="E45" i="1" s="1"/>
  <c r="E51" i="1"/>
  <c r="E48" i="1"/>
  <c r="E42" i="1"/>
  <c r="E41" i="1" s="1"/>
  <c r="E29" i="1"/>
  <c r="E27" i="1"/>
  <c r="E25" i="1"/>
  <c r="E22" i="1"/>
  <c r="E18" i="1"/>
  <c r="E15" i="1"/>
  <c r="D51" i="1"/>
  <c r="D48" i="1"/>
  <c r="D42" i="1"/>
  <c r="D29" i="1"/>
  <c r="D27" i="1"/>
  <c r="D25" i="1"/>
  <c r="D24" i="1" s="1"/>
  <c r="D22" i="1"/>
  <c r="D18" i="1"/>
  <c r="D15" i="1"/>
  <c r="B39" i="1"/>
  <c r="C51" i="1"/>
  <c r="C48" i="1"/>
  <c r="C42" i="1"/>
  <c r="C37" i="1"/>
  <c r="C41" i="1" l="1"/>
  <c r="C40" i="1" s="1"/>
  <c r="D21" i="1"/>
  <c r="D41" i="1"/>
  <c r="D40" i="1" s="1"/>
  <c r="D54" i="1" s="1"/>
  <c r="D14" i="1"/>
  <c r="E24" i="1"/>
  <c r="E21" i="1" s="1"/>
  <c r="E14" i="1" s="1"/>
  <c r="E40" i="1"/>
  <c r="E54" i="1" s="1"/>
  <c r="C25" i="1"/>
  <c r="C27" i="1"/>
  <c r="C22" i="1"/>
  <c r="C18" i="1"/>
  <c r="C15" i="1"/>
  <c r="C21" i="1" l="1"/>
  <c r="C14" i="1" s="1"/>
  <c r="C54" i="1" s="1"/>
  <c r="C24" i="1"/>
  <c r="B43" i="1"/>
</calcChain>
</file>

<file path=xl/sharedStrings.xml><?xml version="1.0" encoding="utf-8"?>
<sst xmlns="http://schemas.openxmlformats.org/spreadsheetml/2006/main" count="98" uniqueCount="97">
  <si>
    <t>рублей</t>
  </si>
  <si>
    <t>Код бюджетной классификации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</si>
  <si>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</si>
  <si>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</si>
  <si>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</si>
  <si>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</si>
  <si>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</si>
  <si>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</si>
  <si>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</si>
  <si>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</si>
  <si>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</si>
  <si>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</si>
  <si>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</si>
  <si>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</si>
  <si>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</si>
  <si>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</si>
  <si>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</si>
  <si>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</si>
  <si>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</si>
  <si>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</si>
  <si>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</si>
  <si>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</si>
  <si>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</si>
  <si>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</si>
  <si>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</si>
  <si>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</si>
  <si>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</si>
  <si>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</si>
  <si>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</si>
  <si>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Наименование доходов</t>
  </si>
  <si>
    <t>Сумма на 2023 год</t>
  </si>
  <si>
    <t>ПРИЛОЖЕНИЕ 1</t>
  </si>
  <si>
    <t>к решению Воробейнского сельского</t>
  </si>
  <si>
    <t>Совета народных депутатов</t>
  </si>
  <si>
    <t>"О бюджете Воробейнского сельского поселения Жирятинского муни-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</si>
  <si>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</si>
  <si>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000 2 02 35118 00 0000 150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</si>
  <si>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</si>
  <si>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</si>
  <si>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</si>
  <si>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</si>
  <si>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</si>
  <si>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</si>
  <si>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</si>
  <si>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0001 00 00000 00 0000 000</t>
  </si>
  <si>
    <t>0001 01 00000 00 0000 000</t>
  </si>
  <si>
    <t>0001 01 02000 01 0000 110</t>
  </si>
  <si>
    <t>0001 01 02010 01 0000 110</t>
  </si>
  <si>
    <t>0001 05 00000 00 0000 000</t>
  </si>
  <si>
    <t>0001 05 03000 01 0000 110</t>
  </si>
  <si>
    <t>0001 05 03010 01 0000 110</t>
  </si>
  <si>
    <t>0001 06 00000 00 0000 000</t>
  </si>
  <si>
    <t>0001 06 01000 00 0000 110</t>
  </si>
  <si>
    <t>0001 06 01030 10 0000 110</t>
  </si>
  <si>
    <t>0001 06 06000 00 0000 110</t>
  </si>
  <si>
    <t>0001 06 06033 10 0000 110</t>
  </si>
  <si>
    <t>0001 06 06043 10 0000 110</t>
  </si>
  <si>
    <t>0001 11 00000 00 0000 000</t>
  </si>
  <si>
    <t>0001 11 05000 00 0000 120</t>
  </si>
  <si>
    <t>0001 11 05030 00 0000 120</t>
  </si>
  <si>
    <t>0002 00 00000 00 0000 000</t>
  </si>
  <si>
    <t>0002 02 00000 00 0000 000</t>
  </si>
  <si>
    <t>0002 02 35118 10 0000 150</t>
  </si>
  <si>
    <t>0002 02 40000 00 0000 150</t>
  </si>
  <si>
    <t>0002 02 40014 10 0000 150</t>
  </si>
  <si>
    <t>0002 02 30000 00 0000 150</t>
  </si>
  <si>
    <t>0002 02 10000 00 0000 150</t>
  </si>
  <si>
    <t>000 2 02 16001 00 0000 150</t>
  </si>
  <si>
    <t>ципального района Брянской области на 2022 год и плановый</t>
  </si>
  <si>
    <t>период 2023 и 2024 годов"</t>
  </si>
  <si>
    <t>0001 11 05035 10 0000 120</t>
  </si>
  <si>
    <t>000  114 00000 00 0000 000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</si>
  <si>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</si>
  <si>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</si>
  <si>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</si>
  <si>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</si>
  <si>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</si>
  <si>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</si>
  <si>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>Доходы от продажи земельных участков, 
находящихся в собственности сельских поселений (за исключением земельных участков муниципальных бюджетных и автономных учреждений)</t>
  </si>
  <si>
    <t>000 117 15030 10 0000 150</t>
  </si>
  <si>
    <t xml:space="preserve"> Сумма на 2022 год</t>
  </si>
  <si>
    <t>Сумма на 2024 год</t>
  </si>
  <si>
    <t>000 202 25299 10 0000 150</t>
  </si>
  <si>
    <t>000 2 02 16001 10 0000 150</t>
  </si>
  <si>
    <t>000 117 00000 00 0000 000</t>
  </si>
  <si>
    <t>ПРОЧИЕ НЕНАЛОГОВЫЕ ДОХОДЫ</t>
  </si>
  <si>
    <t>000 117 15000 00 0000 150</t>
  </si>
  <si>
    <t>Инициативные платежи</t>
  </si>
  <si>
    <t>000 202 25299 00 0000 150</t>
  </si>
  <si>
    <t>Прогнозируемые доходы бюджета Воробейнского сельского поселения Жирятинского муниципального района Брянской области  на 2022 год и на плановый период 2023 и 2024 годов</t>
  </si>
  <si>
    <t>Субсидии бюджетам бюджетной системы  Российской Федерации (межбюджетные субсидии)</t>
  </si>
  <si>
    <t>000 202 20000 00 0000 150</t>
  </si>
  <si>
    <t>Доходы от сдачи в аренду имущества, находящегося в оперативном управлении органов государственной власти ,органов местного самоуправленияуправления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</si>
  <si>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</si>
  <si>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защите Отечества на 2019-2024 годы"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</si>
  <si>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защите Отечества на 2019-2024 годы"</t>
  </si>
  <si>
    <t>от  15  декабря 2021 года  № 4-87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</si>
</sst>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&#1056;&#1077;&#1077;&#1089;&#1090;&#1088;%20&#1080;&#1089;&#1090;&#1086;&#1095;&#1085;%20&#1076;&#1086;&#1093;.%20&#1073;-&#1090;&#1072;%20&#1042;&#1086;&#1088;&#1086;&#1073;&#1077;&#1081;&#1085;.&#1089;&#1077;&#1083;&#1100;.&#1087;&#1086;&#1089;%202019.(2020-202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3896.24101/1.1.%20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источников доходов "/>
    </sheetNames>
    <sheetDataSet>
      <sheetData sheetId="0">
        <row r="28">
          <cell r="K28" t="str">
            <v>Инициативные платежи зачисляемых в бюджеты сельских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3">
          <cell r="B33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6"/>
  <sheetViews>
    <sheetView tabSelected="1" view="pageBreakPreview" topLeftCell="A37" zoomScaleNormal="100" zoomScaleSheetLayoutView="100" workbookViewId="0">
      <selection activeCell="C52" sqref="C52"/>
    </sheetView>
  </sheetViews>
  <sheetFormatPr defaultRowHeight="12.75" x14ac:dyDescent="0.2"/>
  <cols>
    <col min="1" max="1" width="29.5" customWidth="1"/>
    <col min="2" max="2" width="52" customWidth="1"/>
    <col min="3" max="3" width="17.83203125" customWidth="1"/>
    <col min="4" max="4" width="17.5" customWidth="1"/>
    <col min="5" max="5" width="17" customWidth="1"/>
  </cols>
  <sheetData>
    <row r="2" spans="1:6" x14ac:dyDescent="0.2">
      <c r="D2" s="19" t="s">
        <v>31</v>
      </c>
      <c r="E2" s="20"/>
    </row>
    <row r="3" spans="1:6" x14ac:dyDescent="0.2">
      <c r="D3" s="19" t="s">
        <v>32</v>
      </c>
      <c r="E3" s="20"/>
    </row>
    <row r="4" spans="1:6" x14ac:dyDescent="0.2">
      <c r="D4" s="19" t="s">
        <v>33</v>
      </c>
      <c r="E4" s="20"/>
    </row>
    <row r="5" spans="1:6" x14ac:dyDescent="0.2">
      <c r="D5" s="19" t="s">
        <v>96</v>
      </c>
      <c r="E5" s="20"/>
    </row>
    <row r="6" spans="1:6" ht="12.75" customHeight="1" x14ac:dyDescent="0.2">
      <c r="B6" s="21" t="s">
        <v>34</v>
      </c>
      <c r="C6" s="21"/>
      <c r="D6" s="21"/>
      <c r="E6" s="21"/>
      <c r="F6" s="10"/>
    </row>
    <row r="7" spans="1:6" ht="12.75" customHeight="1" x14ac:dyDescent="0.2">
      <c r="B7" s="21" t="s">
        <v>68</v>
      </c>
      <c r="C7" s="21"/>
      <c r="D7" s="21"/>
      <c r="E7" s="21"/>
      <c r="F7" s="10"/>
    </row>
    <row r="8" spans="1:6" x14ac:dyDescent="0.2">
      <c r="C8" s="19" t="s">
        <v>69</v>
      </c>
      <c r="D8" s="20"/>
      <c r="E8" s="20"/>
    </row>
    <row r="10" spans="1:6" ht="32.25" customHeight="1" x14ac:dyDescent="0.2">
      <c r="A10" s="16" t="s">
        <v>89</v>
      </c>
      <c r="B10" s="16"/>
      <c r="C10" s="16"/>
      <c r="D10" s="16"/>
      <c r="E10" s="16"/>
    </row>
    <row r="11" spans="1:6" ht="15" customHeight="1" x14ac:dyDescent="0.2">
      <c r="A11" s="17" t="s">
        <v>0</v>
      </c>
      <c r="B11" s="17"/>
      <c r="C11" s="17"/>
      <c r="D11" s="17"/>
      <c r="E11" s="17"/>
    </row>
    <row r="12" spans="1:6" ht="28.15" customHeight="1" x14ac:dyDescent="0.2">
      <c r="A12" s="2" t="s">
        <v>1</v>
      </c>
      <c r="B12" s="2" t="s">
        <v>29</v>
      </c>
      <c r="C12" s="3" t="s">
        <v>80</v>
      </c>
      <c r="D12" s="2" t="s">
        <v>30</v>
      </c>
      <c r="E12" s="2" t="s">
        <v>81</v>
      </c>
    </row>
    <row r="13" spans="1:6" ht="14.45" customHeight="1" x14ac:dyDescent="0.2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</row>
    <row r="14" spans="1:6" ht="15" customHeight="1" x14ac:dyDescent="0.2">
      <c r="A14" s="4" t="s">
        <v>44</v>
      </c>
      <c r="B14" s="5" t="s">
        <v>7</v>
      </c>
      <c r="C14" s="6">
        <f>C15+C18+C21+C29+C37+C33</f>
        <v>2458097</v>
      </c>
      <c r="D14" s="6">
        <f>D15+D18+D21+D29</f>
        <v>2432739</v>
      </c>
      <c r="E14" s="6">
        <f>E15+E18+E21+E29</f>
        <v>2478647</v>
      </c>
    </row>
    <row r="15" spans="1:6" ht="15" customHeight="1" x14ac:dyDescent="0.2">
      <c r="A15" s="4" t="s">
        <v>45</v>
      </c>
      <c r="B15" s="5" t="s">
        <v>8</v>
      </c>
      <c r="C15" s="6">
        <f>C16</f>
        <v>268624</v>
      </c>
      <c r="D15" s="6">
        <f>D16</f>
        <v>286880</v>
      </c>
      <c r="E15" s="6">
        <f>E16</f>
        <v>302528</v>
      </c>
    </row>
    <row r="16" spans="1:6" ht="15" customHeight="1" x14ac:dyDescent="0.2">
      <c r="A16" s="7" t="s">
        <v>46</v>
      </c>
      <c r="B16" s="8" t="s">
        <v>9</v>
      </c>
      <c r="C16" s="9">
        <v>268624</v>
      </c>
      <c r="D16" s="9">
        <v>286880</v>
      </c>
      <c r="E16" s="9">
        <v>302528</v>
      </c>
    </row>
    <row r="17" spans="1:5" ht="81" customHeight="1" x14ac:dyDescent="0.2">
      <c r="A17" s="7" t="s">
        <v>47</v>
      </c>
      <c r="B17" s="12" t="s">
        <v>93</v>
      </c>
      <c r="C17" s="9">
        <v>268624</v>
      </c>
      <c r="D17" s="9">
        <v>286880</v>
      </c>
      <c r="E17" s="9">
        <v>302528</v>
      </c>
    </row>
    <row r="18" spans="1:5" ht="15" customHeight="1" x14ac:dyDescent="0.2">
      <c r="A18" s="4" t="s">
        <v>48</v>
      </c>
      <c r="B18" s="5" t="s">
        <v>10</v>
      </c>
      <c r="C18" s="6">
        <f>C19</f>
        <v>10134</v>
      </c>
      <c r="D18" s="6">
        <f>D19</f>
        <v>11520</v>
      </c>
      <c r="E18" s="6">
        <f>E19</f>
        <v>12780</v>
      </c>
    </row>
    <row r="19" spans="1:5" ht="15" customHeight="1" x14ac:dyDescent="0.2">
      <c r="A19" s="7" t="s">
        <v>49</v>
      </c>
      <c r="B19" s="8" t="s">
        <v>11</v>
      </c>
      <c r="C19" s="9">
        <v>10134</v>
      </c>
      <c r="D19" s="9">
        <v>11520</v>
      </c>
      <c r="E19" s="9">
        <v>12780</v>
      </c>
    </row>
    <row r="20" spans="1:5" ht="15" customHeight="1" x14ac:dyDescent="0.2">
      <c r="A20" s="7" t="s">
        <v>50</v>
      </c>
      <c r="B20" s="8" t="s">
        <v>11</v>
      </c>
      <c r="C20" s="9">
        <v>10134</v>
      </c>
      <c r="D20" s="9">
        <v>11520</v>
      </c>
      <c r="E20" s="9">
        <v>12780</v>
      </c>
    </row>
    <row r="21" spans="1:5" ht="15" customHeight="1" x14ac:dyDescent="0.2">
      <c r="A21" s="4" t="s">
        <v>51</v>
      </c>
      <c r="B21" s="5" t="s">
        <v>12</v>
      </c>
      <c r="C21" s="6">
        <f>C22+C24</f>
        <v>2079000</v>
      </c>
      <c r="D21" s="6">
        <f>D22+D24</f>
        <v>2110000</v>
      </c>
      <c r="E21" s="6">
        <f>E22+E24</f>
        <v>2139000</v>
      </c>
    </row>
    <row r="22" spans="1:5" ht="15" customHeight="1" x14ac:dyDescent="0.2">
      <c r="A22" s="7" t="s">
        <v>52</v>
      </c>
      <c r="B22" s="8" t="s">
        <v>13</v>
      </c>
      <c r="C22" s="9">
        <f>C23</f>
        <v>173000</v>
      </c>
      <c r="D22" s="9">
        <f>D23</f>
        <v>176000</v>
      </c>
      <c r="E22" s="9">
        <f>E23</f>
        <v>178000</v>
      </c>
    </row>
    <row r="23" spans="1:5" ht="48.95" customHeight="1" x14ac:dyDescent="0.2">
      <c r="A23" s="7" t="s">
        <v>53</v>
      </c>
      <c r="B23" s="8" t="s">
        <v>14</v>
      </c>
      <c r="C23" s="9">
        <v>173000</v>
      </c>
      <c r="D23" s="9">
        <v>176000</v>
      </c>
      <c r="E23" s="9">
        <v>178000</v>
      </c>
    </row>
    <row r="24" spans="1:5" ht="15" customHeight="1" x14ac:dyDescent="0.2">
      <c r="A24" s="7" t="s">
        <v>54</v>
      </c>
      <c r="B24" s="8" t="s">
        <v>15</v>
      </c>
      <c r="C24" s="9">
        <f>C25+C27</f>
        <v>1906000</v>
      </c>
      <c r="D24" s="9">
        <f>D25+D27</f>
        <v>1934000</v>
      </c>
      <c r="E24" s="9">
        <f>E25+E27</f>
        <v>1961000</v>
      </c>
    </row>
    <row r="25" spans="1:5" ht="15" customHeight="1" x14ac:dyDescent="0.2">
      <c r="A25" s="7" t="s">
        <v>40</v>
      </c>
      <c r="B25" s="8" t="s">
        <v>41</v>
      </c>
      <c r="C25" s="9">
        <f>C26</f>
        <v>1255000</v>
      </c>
      <c r="D25" s="9">
        <f>D26</f>
        <v>1270000</v>
      </c>
      <c r="E25" s="9">
        <f>E26</f>
        <v>1285000</v>
      </c>
    </row>
    <row r="26" spans="1:5" ht="48.95" customHeight="1" x14ac:dyDescent="0.2">
      <c r="A26" s="7" t="s">
        <v>55</v>
      </c>
      <c r="B26" s="8" t="s">
        <v>16</v>
      </c>
      <c r="C26" s="9">
        <v>1255000</v>
      </c>
      <c r="D26" s="9">
        <v>1270000</v>
      </c>
      <c r="E26" s="9">
        <v>1285000</v>
      </c>
    </row>
    <row r="27" spans="1:5" ht="25.5" customHeight="1" x14ac:dyDescent="0.2">
      <c r="A27" s="7" t="s">
        <v>42</v>
      </c>
      <c r="B27" s="8" t="s">
        <v>43</v>
      </c>
      <c r="C27" s="9">
        <f>C28</f>
        <v>651000</v>
      </c>
      <c r="D27" s="9">
        <f>D28</f>
        <v>664000</v>
      </c>
      <c r="E27" s="9">
        <f>E28</f>
        <v>676000</v>
      </c>
    </row>
    <row r="28" spans="1:5" ht="42" customHeight="1" x14ac:dyDescent="0.2">
      <c r="A28" s="7" t="s">
        <v>56</v>
      </c>
      <c r="B28" s="8" t="s">
        <v>17</v>
      </c>
      <c r="C28" s="9">
        <v>651000</v>
      </c>
      <c r="D28" s="9">
        <v>664000</v>
      </c>
      <c r="E28" s="9">
        <v>676000</v>
      </c>
    </row>
    <row r="29" spans="1:5" ht="48.95" customHeight="1" x14ac:dyDescent="0.2">
      <c r="A29" s="4" t="s">
        <v>57</v>
      </c>
      <c r="B29" s="5" t="s">
        <v>18</v>
      </c>
      <c r="C29" s="6">
        <f>C30</f>
        <v>24339</v>
      </c>
      <c r="D29" s="6">
        <f>D30</f>
        <v>24339</v>
      </c>
      <c r="E29" s="6">
        <f>E30</f>
        <v>24339</v>
      </c>
    </row>
    <row r="30" spans="1:5" ht="99" customHeight="1" x14ac:dyDescent="0.2">
      <c r="A30" s="7" t="s">
        <v>58</v>
      </c>
      <c r="B30" s="8" t="s">
        <v>19</v>
      </c>
      <c r="C30" s="9">
        <v>24339</v>
      </c>
      <c r="D30" s="9">
        <v>24339</v>
      </c>
      <c r="E30" s="9">
        <v>24339</v>
      </c>
    </row>
    <row r="31" spans="1:5" ht="83.25" customHeight="1" x14ac:dyDescent="0.2">
      <c r="A31" s="7" t="s">
        <v>59</v>
      </c>
      <c r="B31" s="8" t="s">
        <v>35</v>
      </c>
      <c r="C31" s="9">
        <v>24339</v>
      </c>
      <c r="D31" s="9">
        <v>24339</v>
      </c>
      <c r="E31" s="9">
        <v>24339</v>
      </c>
    </row>
    <row r="32" spans="1:5" ht="84.75" customHeight="1" x14ac:dyDescent="0.2">
      <c r="A32" s="7" t="s">
        <v>70</v>
      </c>
      <c r="B32" s="12" t="s">
        <v>92</v>
      </c>
      <c r="C32" s="9">
        <v>24339</v>
      </c>
      <c r="D32" s="9">
        <v>24339</v>
      </c>
      <c r="E32" s="9">
        <v>24339</v>
      </c>
    </row>
    <row r="33" spans="1:5" ht="41.25" customHeight="1" x14ac:dyDescent="0.2">
      <c r="A33" s="4" t="s">
        <v>71</v>
      </c>
      <c r="B33" s="11" t="s">
        <v>72</v>
      </c>
      <c r="C33" s="6">
        <f>C34</f>
        <v>65000</v>
      </c>
      <c r="D33" s="9"/>
      <c r="E33" s="9"/>
    </row>
    <row r="34" spans="1:5" ht="42.75" customHeight="1" x14ac:dyDescent="0.2">
      <c r="A34" s="7" t="s">
        <v>73</v>
      </c>
      <c r="B34" s="8" t="s">
        <v>74</v>
      </c>
      <c r="C34" s="9">
        <f>C35</f>
        <v>65000</v>
      </c>
      <c r="D34" s="9"/>
      <c r="E34" s="9"/>
    </row>
    <row r="35" spans="1:5" ht="60" customHeight="1" x14ac:dyDescent="0.2">
      <c r="A35" s="7" t="s">
        <v>75</v>
      </c>
      <c r="B35" s="8" t="s">
        <v>76</v>
      </c>
      <c r="C35" s="9">
        <f>C36</f>
        <v>65000</v>
      </c>
      <c r="D35" s="9"/>
      <c r="E35" s="9"/>
    </row>
    <row r="36" spans="1:5" ht="60.75" customHeight="1" x14ac:dyDescent="0.2">
      <c r="A36" s="7" t="s">
        <v>77</v>
      </c>
      <c r="B36" s="8" t="s">
        <v>78</v>
      </c>
      <c r="C36" s="9">
        <v>65000</v>
      </c>
      <c r="D36" s="9"/>
      <c r="E36" s="9"/>
    </row>
    <row r="37" spans="1:5" ht="28.5" customHeight="1" x14ac:dyDescent="0.2">
      <c r="A37" s="4" t="s">
        <v>84</v>
      </c>
      <c r="B37" s="11" t="s">
        <v>85</v>
      </c>
      <c r="C37" s="6">
        <f>C38</f>
        <v>11000</v>
      </c>
      <c r="D37" s="9"/>
      <c r="E37" s="9"/>
    </row>
    <row r="38" spans="1:5" ht="30" customHeight="1" x14ac:dyDescent="0.2">
      <c r="A38" s="7" t="s">
        <v>86</v>
      </c>
      <c r="B38" s="8" t="s">
        <v>87</v>
      </c>
      <c r="C38" s="9">
        <v>11000</v>
      </c>
      <c r="D38" s="9"/>
      <c r="E38" s="9"/>
    </row>
    <row r="39" spans="1:5" ht="31.5" customHeight="1" x14ac:dyDescent="0.2">
      <c r="A39" s="7" t="s">
        <v>79</v>
      </c>
      <c r="B39" s="8" t="str">
        <f>'[1]реестр источников доходов '!$K$28</f>
        <v>Инициативные платежи зачисляемых в бюджеты сельских поселений</v>
      </c>
      <c r="C39" s="9">
        <v>11000</v>
      </c>
      <c r="D39" s="9"/>
      <c r="E39" s="9"/>
    </row>
    <row r="40" spans="1:5" ht="15" customHeight="1" x14ac:dyDescent="0.2">
      <c r="A40" s="4" t="s">
        <v>60</v>
      </c>
      <c r="B40" s="5" t="s">
        <v>20</v>
      </c>
      <c r="C40" s="6">
        <f>C41</f>
        <v>8248996.5800000001</v>
      </c>
      <c r="D40" s="6">
        <f>D41</f>
        <v>2605368.5</v>
      </c>
      <c r="E40" s="6">
        <f>E41</f>
        <v>3637246.5</v>
      </c>
    </row>
    <row r="41" spans="1:5" ht="48.95" customHeight="1" x14ac:dyDescent="0.2">
      <c r="A41" s="4" t="s">
        <v>61</v>
      </c>
      <c r="B41" s="5" t="s">
        <v>21</v>
      </c>
      <c r="C41" s="6">
        <f t="shared" ref="C41:D41" si="0">C42+C46+C48+C51</f>
        <v>8248996.5800000001</v>
      </c>
      <c r="D41" s="6">
        <f t="shared" si="0"/>
        <v>2605368.5</v>
      </c>
      <c r="E41" s="6">
        <f>E42+E46+E48+E51</f>
        <v>3637246.5</v>
      </c>
    </row>
    <row r="42" spans="1:5" ht="33" customHeight="1" x14ac:dyDescent="0.2">
      <c r="A42" s="7" t="s">
        <v>66</v>
      </c>
      <c r="B42" s="8" t="s">
        <v>22</v>
      </c>
      <c r="C42" s="9">
        <f>C43</f>
        <v>246000</v>
      </c>
      <c r="D42" s="9">
        <f>D43</f>
        <v>246000</v>
      </c>
      <c r="E42" s="9">
        <f>E43</f>
        <v>246000</v>
      </c>
    </row>
    <row r="43" spans="1:5" ht="55.5" customHeight="1" x14ac:dyDescent="0.2">
      <c r="A43" s="7" t="s">
        <v>67</v>
      </c>
      <c r="B43" s="8" t="str">
        <f>[2]Table1!$B$33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43" s="9">
        <v>246000</v>
      </c>
      <c r="D43" s="9">
        <v>246000</v>
      </c>
      <c r="E43" s="9">
        <v>246000</v>
      </c>
    </row>
    <row r="44" spans="1:5" ht="36.75" customHeight="1" x14ac:dyDescent="0.2">
      <c r="A44" s="7" t="s">
        <v>83</v>
      </c>
      <c r="B44" s="8" t="s">
        <v>23</v>
      </c>
      <c r="C44" s="9">
        <v>246000</v>
      </c>
      <c r="D44" s="9">
        <v>246000</v>
      </c>
      <c r="E44" s="9">
        <v>246000</v>
      </c>
    </row>
    <row r="45" spans="1:5" ht="36" customHeight="1" x14ac:dyDescent="0.2">
      <c r="A45" s="13" t="s">
        <v>91</v>
      </c>
      <c r="B45" s="12" t="s">
        <v>90</v>
      </c>
      <c r="C45" s="14"/>
      <c r="D45" s="14"/>
      <c r="E45" s="14">
        <f>E46</f>
        <v>954660</v>
      </c>
    </row>
    <row r="46" spans="1:5" ht="75.75" customHeight="1" x14ac:dyDescent="0.2">
      <c r="A46" s="15" t="s">
        <v>88</v>
      </c>
      <c r="B46" s="12" t="s">
        <v>94</v>
      </c>
      <c r="C46" s="14"/>
      <c r="D46" s="14"/>
      <c r="E46" s="14">
        <f>E47</f>
        <v>954660</v>
      </c>
    </row>
    <row r="47" spans="1:5" ht="76.5" customHeight="1" x14ac:dyDescent="0.2">
      <c r="A47" s="15" t="s">
        <v>82</v>
      </c>
      <c r="B47" s="12" t="s">
        <v>95</v>
      </c>
      <c r="C47" s="14"/>
      <c r="D47" s="14"/>
      <c r="E47" s="14">
        <v>954660</v>
      </c>
    </row>
    <row r="48" spans="1:5" ht="32.25" customHeight="1" x14ac:dyDescent="0.2">
      <c r="A48" s="15" t="s">
        <v>65</v>
      </c>
      <c r="B48" s="12" t="s">
        <v>24</v>
      </c>
      <c r="C48" s="14">
        <f>C49</f>
        <v>95096.5</v>
      </c>
      <c r="D48" s="14">
        <f>D49</f>
        <v>98175.5</v>
      </c>
      <c r="E48" s="14">
        <f>E49</f>
        <v>101510.5</v>
      </c>
    </row>
    <row r="49" spans="1:5" ht="48.75" customHeight="1" x14ac:dyDescent="0.2">
      <c r="A49" s="15" t="s">
        <v>36</v>
      </c>
      <c r="B49" s="12" t="s">
        <v>37</v>
      </c>
      <c r="C49" s="14">
        <v>95096.5</v>
      </c>
      <c r="D49" s="14">
        <v>98175.5</v>
      </c>
      <c r="E49" s="14">
        <v>101510.5</v>
      </c>
    </row>
    <row r="50" spans="1:5" ht="48.95" customHeight="1" x14ac:dyDescent="0.2">
      <c r="A50" s="15" t="s">
        <v>62</v>
      </c>
      <c r="B50" s="12" t="s">
        <v>25</v>
      </c>
      <c r="C50" s="14">
        <v>95096.5</v>
      </c>
      <c r="D50" s="14">
        <v>98175.5</v>
      </c>
      <c r="E50" s="14">
        <v>101510.5</v>
      </c>
    </row>
    <row r="51" spans="1:5" ht="15" customHeight="1" x14ac:dyDescent="0.2">
      <c r="A51" s="15" t="s">
        <v>63</v>
      </c>
      <c r="B51" s="12" t="s">
        <v>26</v>
      </c>
      <c r="C51" s="14">
        <f>C52</f>
        <v>7907900.0800000001</v>
      </c>
      <c r="D51" s="14">
        <f>D52</f>
        <v>2261193</v>
      </c>
      <c r="E51" s="14">
        <f>E52</f>
        <v>2335076</v>
      </c>
    </row>
    <row r="52" spans="1:5" ht="75" customHeight="1" x14ac:dyDescent="0.2">
      <c r="A52" s="15" t="s">
        <v>38</v>
      </c>
      <c r="B52" s="12" t="s">
        <v>39</v>
      </c>
      <c r="C52" s="14">
        <f>$C$53</f>
        <v>7907900.0800000001</v>
      </c>
      <c r="D52" s="14">
        <v>2261193</v>
      </c>
      <c r="E52" s="14">
        <v>2335076</v>
      </c>
    </row>
    <row r="53" spans="1:5" ht="81" customHeight="1" x14ac:dyDescent="0.2">
      <c r="A53" s="15" t="s">
        <v>64</v>
      </c>
      <c r="B53" s="12" t="s">
        <v>27</v>
      </c>
      <c r="C53" s="14">
        <v>7907900.0800000001</v>
      </c>
      <c r="D53" s="14">
        <v>2261193</v>
      </c>
      <c r="E53" s="14">
        <v>2335076</v>
      </c>
    </row>
    <row r="54" spans="1:5" ht="15" customHeight="1" x14ac:dyDescent="0.2">
      <c r="A54" s="18" t="s">
        <v>28</v>
      </c>
      <c r="B54" s="18"/>
      <c r="C54" s="6">
        <f>C14+C40</f>
        <v>10707093.58</v>
      </c>
      <c r="D54" s="6">
        <f>D40+D14</f>
        <v>5038107.5</v>
      </c>
      <c r="E54" s="6">
        <f>E14+E40</f>
        <v>6115893.5</v>
      </c>
    </row>
    <row r="55" spans="1:5" ht="15" x14ac:dyDescent="0.2">
      <c r="A55" s="1"/>
      <c r="B55" s="1"/>
      <c r="C55" s="1"/>
      <c r="D55" s="1"/>
      <c r="E55" s="1"/>
    </row>
    <row r="56" spans="1:5" ht="15" x14ac:dyDescent="0.2">
      <c r="A56" s="1"/>
      <c r="B56" s="1"/>
      <c r="C56" s="1"/>
      <c r="D56" s="1"/>
      <c r="E56" s="1"/>
    </row>
  </sheetData>
  <mergeCells count="10">
    <mergeCell ref="A10:E10"/>
    <mergeCell ref="A11:E11"/>
    <mergeCell ref="A54:B54"/>
    <mergeCell ref="D2:E2"/>
    <mergeCell ref="D3:E3"/>
    <mergeCell ref="D4:E4"/>
    <mergeCell ref="D5:E5"/>
    <mergeCell ref="C8:E8"/>
    <mergeCell ref="B6:E6"/>
    <mergeCell ref="B7:E7"/>
  </mergeCells>
  <pageMargins left="0.39370078740157483" right="0" top="0" bottom="0" header="0" footer="0"/>
  <pageSetup paperSize="9" scale="8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2022-02-09T07:46:16Z</dcterms:modified>
</cp:coreProperties>
</file>