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13_ncr:40009_{3E9CE6C9-89B1-43A8-81E4-328C2C25B4E7}" xr6:coauthVersionLast="45" xr6:coauthVersionMax="45" xr10:uidLastSave="{00000000-0000-0000-0000-000000000000}"/>
  <bookViews>
    <workbookView xWindow="-120" yWindow="-120" windowWidth="29040" windowHeight="15840"/>
  </bookViews>
  <sheets>
    <sheet name="Воробейня" sheetId="2" r:id="rId1"/>
  </sheets>
  <externalReferences>
    <externalReference r:id="rId2"/>
    <externalReference r:id="rId3"/>
    <externalReference r:id="rId4"/>
  </externalReferences>
  <definedNames>
    <definedName name="_xlnm.Print_Area" localSheetId="0">Воробейня!$A$1:$G$69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0" i="2" l="1"/>
  <c r="B31" i="2"/>
  <c r="B32" i="2" s="1"/>
  <c r="C32" i="2"/>
  <c r="D31" i="2"/>
  <c r="D32" i="2" s="1"/>
  <c r="E31" i="2"/>
  <c r="E32" i="2" s="1"/>
  <c r="A31" i="2"/>
  <c r="A32" i="2"/>
  <c r="A25" i="2"/>
  <c r="A26" i="2"/>
  <c r="G14" i="2"/>
  <c r="G13" i="2" s="1"/>
  <c r="G12" i="2" s="1"/>
  <c r="G11" i="2" s="1"/>
  <c r="A24" i="2"/>
  <c r="G41" i="2"/>
  <c r="G39" i="2"/>
  <c r="G17" i="2"/>
  <c r="G19" i="2"/>
  <c r="G21" i="2"/>
  <c r="G51" i="2"/>
  <c r="G50" i="2" s="1"/>
  <c r="G49" i="2" s="1"/>
  <c r="G48" i="2" s="1"/>
  <c r="G46" i="2"/>
  <c r="G45" i="2" s="1"/>
  <c r="G44" i="2" s="1"/>
  <c r="G43" i="2" s="1"/>
  <c r="G56" i="2"/>
  <c r="G55" i="2" s="1"/>
  <c r="G59" i="2"/>
  <c r="G58" i="2" s="1"/>
  <c r="G62" i="2"/>
  <c r="G61" i="2" s="1"/>
  <c r="G28" i="2"/>
  <c r="G27" i="2" s="1"/>
  <c r="G23" i="2" s="1"/>
  <c r="G67" i="2"/>
  <c r="G66" i="2" s="1"/>
  <c r="G65" i="2" s="1"/>
  <c r="G64" i="2" s="1"/>
  <c r="G38" i="2" l="1"/>
  <c r="G37" i="2" s="1"/>
  <c r="G36" i="2" s="1"/>
  <c r="G54" i="2"/>
  <c r="G53" i="2" s="1"/>
  <c r="G16" i="2"/>
  <c r="G15" i="2" s="1"/>
  <c r="G10" i="2" s="1"/>
  <c r="G69" i="2" l="1"/>
  <c r="G9" i="2" s="1"/>
</calcChain>
</file>

<file path=xl/sharedStrings.xml><?xml version="1.0" encoding="utf-8"?>
<sst xmlns="http://schemas.openxmlformats.org/spreadsheetml/2006/main" count="194" uniqueCount="60">
  <si>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</si>
  <si>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</si>
  <si>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</si>
  <si>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</si>
  <si>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</si>
  <si>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</si>
  <si>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</si>
  <si>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</si>
  <si>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</si>
  <si>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</si>
  <si>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Иные бюджетные ассигнования</t>
  </si>
  <si>
    <t>05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</si>
  <si>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</si>
  <si>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</si>
  <si>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</si>
  <si>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</si>
  <si>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</si>
  <si>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</si>
  <si>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</si>
  <si>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</si>
  <si>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</si>
  <si>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Жилищно-коммунальное хозяйство</t>
  </si>
  <si>
    <t>Социальная политика</t>
  </si>
  <si>
    <t>Пенсионное обеспечение</t>
  </si>
  <si>
    <t>Организация и содержание мест захоронения (кладбищ)</t>
  </si>
  <si>
    <t>1</t>
  </si>
  <si>
    <t xml:space="preserve">Национальная безопасность и правоохранительная деятельность </t>
  </si>
  <si>
    <t>Мероприятия  в сфере пожарной безопасности</t>
  </si>
  <si>
    <t>Итого расходов: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</si>
  <si>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</si>
  <si>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</si>
  <si>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</si>
  <si>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Закупка товаров, работ и услуг для обеспечения государственных  (муниципальных) нужд</t>
  </si>
  <si>
    <t>ГРБС</t>
  </si>
  <si>
    <t>Организация и обеспечение освещения улиц</t>
  </si>
  <si>
    <t xml:space="preserve">Мероприятия по благоустройству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</si>
  <si>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</si>
  <si>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</si>
  <si>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</si>
  <si>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</si>
  <si>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</si>
  <si>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 xml:space="preserve">к решению Воробейнского сельского Совета народных депутатов </t>
  </si>
  <si>
    <t>Воробейнская сельская администрация Жирятинского района Брянской области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</si>
  <si>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</si>
  <si>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</si>
  <si>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</si>
  <si>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</si>
  <si>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</si>
  <si>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</si>
  <si>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</si>
  <si>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</si>
  <si>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</si>
  <si>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Приложение 2</t>
  </si>
  <si>
    <t>Эксплуатация и содержание имущества казны муниципального образования</t>
  </si>
  <si>
    <t>Кассовое исполнение, рублей</t>
  </si>
  <si>
    <t>Защита населения и территории от чрезвычайных ситуаций природного и  техногенного характера, пожарная безопасность</t>
  </si>
  <si>
    <t xml:space="preserve">"Об  исполнении бюджета Воробейнского сельского поселения Жирятинского муниципального района Брянской области за 2021 год "		</t>
  </si>
  <si>
    <t>Членские взносы некоммерческих организаций</t>
  </si>
  <si>
    <t>от 30   мая    2022г  № 4-95</t>
  </si>
  <si>
    <t xml:space="preserve"> Расходы бюджета Воробейнского сельского поселения Жирятинского муниципального района Брянской области  за 2021 год по ведомственной структуре расходов бюджетов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</si>
</sst>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</numFmts>
  <fonts count="15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7">
    <xf numFmtId="0" fontId="0" fillId="0" borderId="0">
      <alignment vertical="top" wrapText="1"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80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1" xfId="5" applyNumberFormat="1" applyFont="1" applyFill="1" applyBorder="1" applyAlignment="1">
      <alignment horizontal="center" vertical="center" wrapText="1"/>
    </xf>
    <xf numFmtId="0" fontId="5" fillId="2" borderId="1" xfId="2" applyNumberFormat="1" applyFont="1" applyFill="1" applyBorder="1" applyAlignment="1">
      <alignment horizontal="left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1" xfId="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5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left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8" fillId="2" borderId="1" xfId="6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5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5" applyNumberFormat="1" applyFont="1" applyFill="1" applyBorder="1" applyAlignment="1">
      <alignment horizontal="center" vertical="center" wrapText="1"/>
    </xf>
    <xf numFmtId="0" fontId="8" fillId="2" borderId="1" xfId="5" applyNumberFormat="1" applyFont="1" applyFill="1" applyBorder="1" applyAlignment="1">
      <alignment horizontal="center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6" applyNumberFormat="1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1" xfId="6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1" fillId="0" borderId="1" xfId="2" applyNumberFormat="1" applyFont="1" applyFill="1" applyBorder="1" applyAlignment="1">
      <alignment horizontal="left" vertical="center" wrapText="1"/>
    </xf>
    <xf numFmtId="0" fontId="3" fillId="0" borderId="1" xfId="6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1" xfId="6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2" applyNumberFormat="1" applyFont="1" applyFill="1" applyBorder="1" applyAlignment="1">
      <alignment horizontal="left" vertical="center" wrapText="1"/>
    </xf>
    <xf numFmtId="0" fontId="7" fillId="0" borderId="5" xfId="2" applyNumberFormat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vertical="top" wrapText="1"/>
    </xf>
    <xf numFmtId="0" fontId="7" fillId="2" borderId="1" xfId="2" applyNumberFormat="1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7" fillId="3" borderId="1" xfId="5" applyNumberFormat="1" applyFont="1" applyFill="1" applyBorder="1" applyAlignment="1">
      <alignment horizontal="center" vertical="center" wrapText="1"/>
    </xf>
    <xf numFmtId="0" fontId="7" fillId="0" borderId="2" xfId="5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5" fillId="4" borderId="1" xfId="2" applyNumberFormat="1" applyFont="1" applyFill="1" applyBorder="1" applyAlignment="1">
      <alignment horizontal="left" vertical="center" wrapText="1"/>
    </xf>
    <xf numFmtId="0" fontId="10" fillId="4" borderId="1" xfId="5" applyNumberFormat="1" applyFont="1" applyFill="1" applyBorder="1" applyAlignment="1">
      <alignment horizontal="center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49" fontId="4" fillId="4" borderId="1" xfId="6" applyNumberFormat="1" applyFont="1" applyFill="1" applyBorder="1" applyAlignment="1">
      <alignment horizontal="center" vertical="center" wrapText="1"/>
    </xf>
    <xf numFmtId="0" fontId="4" fillId="4" borderId="1" xfId="6" applyNumberFormat="1" applyFont="1" applyFill="1" applyBorder="1" applyAlignment="1">
      <alignment horizontal="center" vertical="center" wrapText="1"/>
    </xf>
    <xf numFmtId="0" fontId="11" fillId="4" borderId="1" xfId="2" applyNumberFormat="1" applyFont="1" applyFill="1" applyBorder="1" applyAlignment="1">
      <alignment horizontal="left" vertical="center" wrapText="1"/>
    </xf>
    <xf numFmtId="0" fontId="3" fillId="4" borderId="1" xfId="6" applyNumberFormat="1" applyFont="1" applyFill="1" applyBorder="1" applyAlignment="1">
      <alignment horizontal="center" vertical="center" wrapText="1"/>
    </xf>
    <xf numFmtId="0" fontId="7" fillId="4" borderId="1" xfId="2" applyNumberFormat="1" applyFont="1" applyFill="1" applyBorder="1" applyAlignment="1">
      <alignment horizontal="left" vertical="center" wrapText="1"/>
    </xf>
    <xf numFmtId="0" fontId="9" fillId="4" borderId="1" xfId="1" applyNumberFormat="1" applyFont="1" applyFill="1" applyBorder="1" applyAlignment="1">
      <alignment horizontal="center" vertical="center" wrapText="1"/>
    </xf>
    <xf numFmtId="0" fontId="9" fillId="4" borderId="1" xfId="6" applyNumberFormat="1" applyFont="1" applyFill="1" applyBorder="1" applyAlignment="1">
      <alignment horizontal="center" vertical="center" wrapText="1"/>
    </xf>
    <xf numFmtId="2" fontId="10" fillId="0" borderId="1" xfId="5" applyNumberFormat="1" applyFont="1" applyFill="1" applyBorder="1" applyAlignment="1">
      <alignment horizontal="right" vertical="center" wrapText="1"/>
    </xf>
    <xf numFmtId="2" fontId="4" fillId="2" borderId="1" xfId="6" applyNumberFormat="1" applyFont="1" applyFill="1" applyBorder="1" applyAlignment="1">
      <alignment horizontal="right" vertical="center" wrapText="1"/>
    </xf>
    <xf numFmtId="0" fontId="4" fillId="4" borderId="1" xfId="6" applyNumberFormat="1" applyFont="1" applyFill="1" applyBorder="1" applyAlignment="1">
      <alignment horizontal="right" vertical="center" wrapText="1"/>
    </xf>
    <xf numFmtId="0" fontId="3" fillId="4" borderId="1" xfId="6" applyNumberFormat="1" applyFont="1" applyFill="1" applyBorder="1" applyAlignment="1">
      <alignment horizontal="right" vertical="center" wrapText="1"/>
    </xf>
    <xf numFmtId="0" fontId="3" fillId="0" borderId="1" xfId="6" applyNumberFormat="1" applyFont="1" applyFill="1" applyBorder="1" applyAlignment="1">
      <alignment horizontal="right" vertical="center" wrapText="1"/>
    </xf>
    <xf numFmtId="2" fontId="3" fillId="0" borderId="1" xfId="6" applyNumberFormat="1" applyFont="1" applyFill="1" applyBorder="1" applyAlignment="1">
      <alignment horizontal="right" vertical="center" wrapText="1"/>
    </xf>
    <xf numFmtId="2" fontId="8" fillId="4" borderId="1" xfId="6" applyNumberFormat="1" applyFont="1" applyFill="1" applyBorder="1" applyAlignment="1">
      <alignment horizontal="right" vertical="center" wrapText="1"/>
    </xf>
    <xf numFmtId="0" fontId="9" fillId="0" borderId="1" xfId="6" applyNumberFormat="1" applyFont="1" applyFill="1" applyBorder="1" applyAlignment="1">
      <alignment horizontal="right" vertical="center" wrapText="1"/>
    </xf>
    <xf numFmtId="2" fontId="9" fillId="0" borderId="1" xfId="5" applyNumberFormat="1" applyFont="1" applyFill="1" applyBorder="1" applyAlignment="1">
      <alignment horizontal="right" vertical="center" wrapText="1"/>
    </xf>
    <xf numFmtId="0" fontId="9" fillId="0" borderId="1" xfId="5" applyNumberFormat="1" applyFont="1" applyFill="1" applyBorder="1" applyAlignment="1">
      <alignment horizontal="right" vertical="center" wrapText="1"/>
    </xf>
    <xf numFmtId="2" fontId="8" fillId="2" borderId="1" xfId="6" applyNumberFormat="1" applyFont="1" applyFill="1" applyBorder="1" applyAlignment="1">
      <alignment horizontal="right" vertical="center" wrapText="1"/>
    </xf>
    <xf numFmtId="2" fontId="9" fillId="0" borderId="1" xfId="6" applyNumberFormat="1" applyFont="1" applyFill="1" applyBorder="1" applyAlignment="1">
      <alignment horizontal="right" vertical="center" wrapText="1"/>
    </xf>
    <xf numFmtId="2" fontId="9" fillId="0" borderId="1" xfId="0" applyNumberFormat="1" applyFont="1" applyFill="1" applyBorder="1" applyAlignment="1">
      <alignment horizontal="right" vertical="center" wrapText="1"/>
    </xf>
    <xf numFmtId="2" fontId="8" fillId="2" borderId="1" xfId="5" applyNumberFormat="1" applyFont="1" applyFill="1" applyBorder="1" applyAlignment="1">
      <alignment horizontal="right" vertical="center" wrapText="1"/>
    </xf>
    <xf numFmtId="2" fontId="7" fillId="2" borderId="1" xfId="0" applyNumberFormat="1" applyFont="1" applyFill="1" applyBorder="1" applyAlignment="1">
      <alignment horizontal="right" vertical="center" wrapText="1"/>
    </xf>
    <xf numFmtId="0" fontId="8" fillId="2" borderId="1" xfId="6" applyNumberFormat="1" applyFont="1" applyFill="1" applyBorder="1" applyAlignment="1">
      <alignment horizontal="right" vertical="center" wrapText="1"/>
    </xf>
    <xf numFmtId="2" fontId="8" fillId="0" borderId="1" xfId="5" applyNumberFormat="1" applyFont="1" applyFill="1" applyBorder="1" applyAlignment="1">
      <alignment horizontal="right" vertical="center" wrapText="1"/>
    </xf>
    <xf numFmtId="0" fontId="8" fillId="0" borderId="1" xfId="5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11" fillId="0" borderId="6" xfId="0" applyFont="1" applyFill="1" applyBorder="1" applyAlignment="1">
      <alignment wrapText="1"/>
    </xf>
    <xf numFmtId="0" fontId="11" fillId="0" borderId="6" xfId="0" applyFont="1" applyFill="1" applyBorder="1" applyAlignment="1">
      <alignment horizontal="right" wrapText="1"/>
    </xf>
    <xf numFmtId="4" fontId="3" fillId="4" borderId="1" xfId="6" applyNumberFormat="1" applyFont="1" applyFill="1" applyBorder="1" applyAlignment="1">
      <alignment horizontal="right" vertical="center" wrapText="1"/>
    </xf>
    <xf numFmtId="2" fontId="7" fillId="0" borderId="5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right" vertical="top" wrapText="1"/>
    </xf>
    <xf numFmtId="0" fontId="7" fillId="0" borderId="5" xfId="0" applyFont="1" applyFill="1" applyBorder="1" applyAlignment="1">
      <alignment vertical="top" wrapText="1"/>
    </xf>
    <xf numFmtId="0" fontId="5" fillId="0" borderId="0" xfId="3" applyFont="1" applyFill="1" applyAlignment="1">
      <alignment horizontal="center" vertical="center" wrapText="1"/>
    </xf>
  </cellXfs>
  <cellStyles count="7">
    <cellStyle name="Денежный" xfId="1" builtinId="4"/>
    <cellStyle name="Денежный [0]" xfId="2" builtinId="7"/>
    <cellStyle name="Заголовок 4" xfId="3" builtinId="19"/>
    <cellStyle name="Название" xfId="4" builtinId="15"/>
    <cellStyle name="Обычный" xfId="0" builtinId="0"/>
    <cellStyle name="Процентный" xfId="5" builtinId="5"/>
    <cellStyle name="Финансовый [0]" xfId="6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72;&#1088;&#1080;&#1072;&#1085;&#1090;%20(&#1085;&#1086;&#1074;&#1099;&#1081;%20&#1086;&#1090;%2002.04.2018%2009_45_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8;&#1072;&#1089;&#1093;&#1086;&#1076;&#1099;%20&#1079;&#1072;%202021%20&#1075;&#1086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31">
          <cell r="A31" t="str">
            <v>Оценка имущества, признание прав и регулирование отношений муниципальной собственности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8">
          <cell r="L8">
            <v>551621.83000000007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 refreshError="1">
        <row r="69">
          <cell r="A69" t="str">
            <v xml:space="preserve">        Опубликование нормативных правовых актов муниципальных образований и иной официальной информации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102"/>
  <sheetViews>
    <sheetView tabSelected="1" view="pageBreakPreview" zoomScale="86" zoomScaleNormal="86" workbookViewId="0">
      <selection activeCell="A5" sqref="A5:G5"/>
    </sheetView>
  </sheetViews>
  <sheetFormatPr defaultRowHeight="12.75" x14ac:dyDescent="0.2"/>
  <cols>
    <col min="1" max="1" width="79.5703125" customWidth="1"/>
    <col min="2" max="2" width="9.28515625" customWidth="1"/>
    <col min="3" max="3" width="7" customWidth="1"/>
    <col min="4" max="4" width="9.42578125" customWidth="1"/>
    <col min="5" max="5" width="15.7109375" customWidth="1"/>
    <col min="6" max="6" width="9.42578125" customWidth="1"/>
    <col min="7" max="7" width="19.28515625" customWidth="1"/>
    <col min="8" max="8" width="15.85546875" customWidth="1"/>
  </cols>
  <sheetData>
    <row r="1" spans="1:7" ht="15.75" x14ac:dyDescent="0.2">
      <c r="C1" s="1"/>
      <c r="D1" s="1"/>
      <c r="E1" s="77" t="s">
        <v>52</v>
      </c>
      <c r="F1" s="77"/>
      <c r="G1" s="77"/>
    </row>
    <row r="2" spans="1:7" ht="30.75" customHeight="1" x14ac:dyDescent="0.25">
      <c r="C2" s="76" t="s">
        <v>41</v>
      </c>
      <c r="D2" s="76"/>
      <c r="E2" s="76"/>
      <c r="F2" s="76"/>
      <c r="G2" s="76"/>
    </row>
    <row r="3" spans="1:7" ht="15.75" x14ac:dyDescent="0.25">
      <c r="C3" s="76" t="s">
        <v>58</v>
      </c>
      <c r="D3" s="76"/>
      <c r="E3" s="76"/>
      <c r="F3" s="76"/>
      <c r="G3" s="76"/>
    </row>
    <row r="4" spans="1:7" ht="66.75" customHeight="1" x14ac:dyDescent="0.25">
      <c r="C4" s="76" t="s">
        <v>56</v>
      </c>
      <c r="D4" s="76"/>
      <c r="E4" s="76"/>
      <c r="F4" s="76"/>
      <c r="G4" s="76"/>
    </row>
    <row r="5" spans="1:7" ht="57" customHeight="1" x14ac:dyDescent="0.2">
      <c r="A5" s="79" t="s">
        <v>59</v>
      </c>
      <c r="B5" s="79"/>
      <c r="C5" s="79"/>
      <c r="D5" s="79"/>
      <c r="E5" s="79"/>
      <c r="F5" s="79"/>
      <c r="G5" s="79"/>
    </row>
    <row r="6" spans="1:7" ht="12" customHeight="1" x14ac:dyDescent="0.3">
      <c r="A6" s="72"/>
      <c r="B6" s="72"/>
      <c r="C6" s="72"/>
      <c r="D6" s="72"/>
      <c r="E6" s="72"/>
      <c r="F6" s="72"/>
      <c r="G6" s="73"/>
    </row>
    <row r="7" spans="1:7" ht="50.25" customHeight="1" x14ac:dyDescent="0.2">
      <c r="A7" s="2" t="s">
        <v>1</v>
      </c>
      <c r="B7" s="2" t="s">
        <v>33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54</v>
      </c>
    </row>
    <row r="8" spans="1:7" ht="15.75" x14ac:dyDescent="0.2">
      <c r="A8" s="3" t="s">
        <v>25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31.5" x14ac:dyDescent="0.2">
      <c r="A9" s="23" t="s">
        <v>42</v>
      </c>
      <c r="B9" s="23">
        <v>922</v>
      </c>
      <c r="C9" s="23"/>
      <c r="D9" s="23"/>
      <c r="E9" s="23"/>
      <c r="F9" s="23"/>
      <c r="G9" s="53">
        <f>G69</f>
        <v>5260141.33</v>
      </c>
    </row>
    <row r="10" spans="1:7" ht="18.75" x14ac:dyDescent="0.2">
      <c r="A10" s="4" t="s">
        <v>6</v>
      </c>
      <c r="B10" s="6">
        <v>922</v>
      </c>
      <c r="C10" s="5" t="s">
        <v>7</v>
      </c>
      <c r="D10" s="6" t="s">
        <v>0</v>
      </c>
      <c r="E10" s="6" t="s">
        <v>0</v>
      </c>
      <c r="F10" s="6" t="s">
        <v>0</v>
      </c>
      <c r="G10" s="54">
        <f>G23+G11+G15</f>
        <v>2435487.2000000002</v>
      </c>
    </row>
    <row r="11" spans="1:7" ht="48.75" customHeight="1" x14ac:dyDescent="0.2">
      <c r="A11" s="43" t="s">
        <v>43</v>
      </c>
      <c r="B11" s="44">
        <v>922</v>
      </c>
      <c r="C11" s="45" t="s">
        <v>7</v>
      </c>
      <c r="D11" s="46" t="s">
        <v>8</v>
      </c>
      <c r="E11" s="47"/>
      <c r="F11" s="47"/>
      <c r="G11" s="55">
        <f>G12</f>
        <v>551621.83000000007</v>
      </c>
    </row>
    <row r="12" spans="1:7" ht="30.75" customHeight="1" x14ac:dyDescent="0.2">
      <c r="A12" s="48" t="s">
        <v>45</v>
      </c>
      <c r="B12" s="44">
        <v>922</v>
      </c>
      <c r="C12" s="45" t="s">
        <v>7</v>
      </c>
      <c r="D12" s="46" t="s">
        <v>8</v>
      </c>
      <c r="E12" s="49">
        <v>3000080010</v>
      </c>
      <c r="F12" s="49"/>
      <c r="G12" s="56">
        <f>G13</f>
        <v>551621.83000000007</v>
      </c>
    </row>
    <row r="13" spans="1:7" ht="87" customHeight="1" x14ac:dyDescent="0.2">
      <c r="A13" s="48" t="s">
        <v>46</v>
      </c>
      <c r="B13" s="44">
        <v>922</v>
      </c>
      <c r="C13" s="45" t="s">
        <v>7</v>
      </c>
      <c r="D13" s="46" t="s">
        <v>8</v>
      </c>
      <c r="E13" s="49">
        <v>3000080010</v>
      </c>
      <c r="F13" s="49">
        <v>100</v>
      </c>
      <c r="G13" s="56">
        <f>G14</f>
        <v>551621.83000000007</v>
      </c>
    </row>
    <row r="14" spans="1:7" ht="37.5" x14ac:dyDescent="0.2">
      <c r="A14" s="48" t="s">
        <v>47</v>
      </c>
      <c r="B14" s="44">
        <v>922</v>
      </c>
      <c r="C14" s="45" t="s">
        <v>7</v>
      </c>
      <c r="D14" s="46" t="s">
        <v>8</v>
      </c>
      <c r="E14" s="49">
        <v>3000080010</v>
      </c>
      <c r="F14" s="49">
        <v>120</v>
      </c>
      <c r="G14" s="74">
        <f>[2]Документ!$L$8</f>
        <v>551621.83000000007</v>
      </c>
    </row>
    <row r="15" spans="1:7" ht="66" customHeight="1" x14ac:dyDescent="0.2">
      <c r="A15" s="43" t="s">
        <v>44</v>
      </c>
      <c r="B15" s="44">
        <v>922</v>
      </c>
      <c r="C15" s="45" t="s">
        <v>7</v>
      </c>
      <c r="D15" s="46" t="s">
        <v>37</v>
      </c>
      <c r="E15" s="47"/>
      <c r="F15" s="47"/>
      <c r="G15" s="55">
        <f>G16</f>
        <v>1762664.37</v>
      </c>
    </row>
    <row r="16" spans="1:7" ht="37.5" x14ac:dyDescent="0.2">
      <c r="A16" s="29" t="s">
        <v>48</v>
      </c>
      <c r="B16" s="3">
        <v>922</v>
      </c>
      <c r="C16" s="31" t="s">
        <v>7</v>
      </c>
      <c r="D16" s="32" t="s">
        <v>37</v>
      </c>
      <c r="E16" s="19">
        <v>2201280040</v>
      </c>
      <c r="F16" s="30"/>
      <c r="G16" s="57">
        <f>G17+G19+G21</f>
        <v>1762664.37</v>
      </c>
    </row>
    <row r="17" spans="1:7" ht="84" customHeight="1" x14ac:dyDescent="0.2">
      <c r="A17" s="29" t="s">
        <v>46</v>
      </c>
      <c r="B17" s="3">
        <v>922</v>
      </c>
      <c r="C17" s="31" t="s">
        <v>7</v>
      </c>
      <c r="D17" s="32" t="s">
        <v>37</v>
      </c>
      <c r="E17" s="19">
        <v>2201280040</v>
      </c>
      <c r="F17" s="30">
        <v>100</v>
      </c>
      <c r="G17" s="57">
        <f>G18</f>
        <v>1557756.29</v>
      </c>
    </row>
    <row r="18" spans="1:7" ht="37.5" x14ac:dyDescent="0.2">
      <c r="A18" s="29" t="s">
        <v>47</v>
      </c>
      <c r="B18" s="3">
        <v>922</v>
      </c>
      <c r="C18" s="31" t="s">
        <v>7</v>
      </c>
      <c r="D18" s="32" t="s">
        <v>37</v>
      </c>
      <c r="E18" s="19">
        <v>2201280040</v>
      </c>
      <c r="F18" s="30">
        <v>120</v>
      </c>
      <c r="G18" s="57">
        <v>1557756.29</v>
      </c>
    </row>
    <row r="19" spans="1:7" ht="31.5" x14ac:dyDescent="0.2">
      <c r="A19" s="33" t="s">
        <v>49</v>
      </c>
      <c r="B19" s="3">
        <v>922</v>
      </c>
      <c r="C19" s="31" t="s">
        <v>7</v>
      </c>
      <c r="D19" s="32" t="s">
        <v>37</v>
      </c>
      <c r="E19" s="19">
        <v>2201280040</v>
      </c>
      <c r="F19" s="30">
        <v>200</v>
      </c>
      <c r="G19" s="58">
        <f>G20</f>
        <v>201838.05</v>
      </c>
    </row>
    <row r="20" spans="1:7" ht="31.5" x14ac:dyDescent="0.2">
      <c r="A20" s="33" t="s">
        <v>50</v>
      </c>
      <c r="B20" s="3">
        <v>922</v>
      </c>
      <c r="C20" s="31" t="s">
        <v>7</v>
      </c>
      <c r="D20" s="32" t="s">
        <v>37</v>
      </c>
      <c r="E20" s="19">
        <v>2201280040</v>
      </c>
      <c r="F20" s="30">
        <v>240</v>
      </c>
      <c r="G20" s="58">
        <v>201838.05</v>
      </c>
    </row>
    <row r="21" spans="1:7" ht="15.75" x14ac:dyDescent="0.2">
      <c r="A21" s="33" t="s">
        <v>10</v>
      </c>
      <c r="B21" s="3">
        <v>922</v>
      </c>
      <c r="C21" s="31" t="s">
        <v>7</v>
      </c>
      <c r="D21" s="32" t="s">
        <v>37</v>
      </c>
      <c r="E21" s="19">
        <v>2201280040</v>
      </c>
      <c r="F21" s="30">
        <v>800</v>
      </c>
      <c r="G21" s="57">
        <f>G22</f>
        <v>3070.03</v>
      </c>
    </row>
    <row r="22" spans="1:7" ht="15.75" x14ac:dyDescent="0.2">
      <c r="A22" s="33" t="s">
        <v>51</v>
      </c>
      <c r="B22" s="3">
        <v>922</v>
      </c>
      <c r="C22" s="31" t="s">
        <v>7</v>
      </c>
      <c r="D22" s="32" t="s">
        <v>37</v>
      </c>
      <c r="E22" s="19">
        <v>2201280040</v>
      </c>
      <c r="F22" s="30">
        <v>850</v>
      </c>
      <c r="G22" s="57">
        <v>3070.03</v>
      </c>
    </row>
    <row r="23" spans="1:7" ht="15.75" x14ac:dyDescent="0.2">
      <c r="A23" s="50" t="s">
        <v>12</v>
      </c>
      <c r="B23" s="44">
        <v>922</v>
      </c>
      <c r="C23" s="51" t="s">
        <v>7</v>
      </c>
      <c r="D23" s="51" t="s">
        <v>13</v>
      </c>
      <c r="E23" s="52" t="s">
        <v>0</v>
      </c>
      <c r="F23" s="52" t="s">
        <v>0</v>
      </c>
      <c r="G23" s="59">
        <f>G27+G30+G24+G33</f>
        <v>121201</v>
      </c>
    </row>
    <row r="24" spans="1:7" ht="31.5" x14ac:dyDescent="0.2">
      <c r="A24" s="42" t="str">
        <f>[1]Документ!$A$31</f>
        <v>Оценка имущества, признание прав и регулирование отношений муниципальной собственности</v>
      </c>
      <c r="B24" s="23">
        <v>922</v>
      </c>
      <c r="C24" s="13" t="s">
        <v>7</v>
      </c>
      <c r="D24" s="8" t="s">
        <v>13</v>
      </c>
      <c r="E24" s="8">
        <v>2201480900</v>
      </c>
      <c r="F24" s="8"/>
      <c r="G24" s="61">
        <v>3000</v>
      </c>
    </row>
    <row r="25" spans="1:7" ht="31.5" x14ac:dyDescent="0.2">
      <c r="A25" s="7" t="str">
        <f>A28</f>
        <v>Закупка товаров, работ и услуг для обеспечения государственных  (муниципальных) нужд</v>
      </c>
      <c r="B25" s="23">
        <v>922</v>
      </c>
      <c r="C25" s="13" t="s">
        <v>7</v>
      </c>
      <c r="D25" s="8" t="s">
        <v>13</v>
      </c>
      <c r="E25" s="8">
        <v>2201480900</v>
      </c>
      <c r="F25" s="8">
        <v>200</v>
      </c>
      <c r="G25" s="61">
        <v>3000</v>
      </c>
    </row>
    <row r="26" spans="1:7" ht="31.5" x14ac:dyDescent="0.2">
      <c r="A26" s="7" t="str">
        <f>A29</f>
        <v>Иные закупки товаров, работ и услуг для  обеспечения государственных (муниципальных) нужд</v>
      </c>
      <c r="B26" s="23">
        <v>922</v>
      </c>
      <c r="C26" s="13" t="s">
        <v>7</v>
      </c>
      <c r="D26" s="8" t="s">
        <v>13</v>
      </c>
      <c r="E26" s="8">
        <v>2201480900</v>
      </c>
      <c r="F26" s="8">
        <v>240</v>
      </c>
      <c r="G26" s="61">
        <v>3000</v>
      </c>
    </row>
    <row r="27" spans="1:7" ht="23.25" customHeight="1" x14ac:dyDescent="0.2">
      <c r="A27" s="28" t="s">
        <v>53</v>
      </c>
      <c r="B27" s="23">
        <v>922</v>
      </c>
      <c r="C27" s="8" t="s">
        <v>7</v>
      </c>
      <c r="D27" s="8" t="s">
        <v>13</v>
      </c>
      <c r="E27" s="20">
        <v>2201580920</v>
      </c>
      <c r="F27" s="8"/>
      <c r="G27" s="61">
        <f>G28</f>
        <v>102019</v>
      </c>
    </row>
    <row r="28" spans="1:7" ht="31.5" x14ac:dyDescent="0.2">
      <c r="A28" s="7" t="s">
        <v>32</v>
      </c>
      <c r="B28" s="23">
        <v>922</v>
      </c>
      <c r="C28" s="8" t="s">
        <v>7</v>
      </c>
      <c r="D28" s="8" t="s">
        <v>13</v>
      </c>
      <c r="E28" s="20">
        <v>2201580920</v>
      </c>
      <c r="F28" s="8">
        <v>200</v>
      </c>
      <c r="G28" s="61">
        <f>G29</f>
        <v>102019</v>
      </c>
    </row>
    <row r="29" spans="1:7" ht="31.5" x14ac:dyDescent="0.2">
      <c r="A29" s="7" t="s">
        <v>29</v>
      </c>
      <c r="B29" s="39">
        <v>922</v>
      </c>
      <c r="C29" s="8" t="s">
        <v>7</v>
      </c>
      <c r="D29" s="8" t="s">
        <v>13</v>
      </c>
      <c r="E29" s="20">
        <v>2201580920</v>
      </c>
      <c r="F29" s="8">
        <v>240</v>
      </c>
      <c r="G29" s="61">
        <v>102019</v>
      </c>
    </row>
    <row r="30" spans="1:7" ht="31.5" x14ac:dyDescent="0.2">
      <c r="A30" s="28" t="str">
        <f>[3]Документ!$A$69</f>
        <v xml:space="preserve">        Опубликование нормативных правовых актов муниципальных образований и иной официальной информации</v>
      </c>
      <c r="B30" s="39">
        <v>922</v>
      </c>
      <c r="C30" s="17" t="s">
        <v>7</v>
      </c>
      <c r="D30" s="8">
        <v>13</v>
      </c>
      <c r="E30" s="20">
        <v>2202880100</v>
      </c>
      <c r="F30" s="8"/>
      <c r="G30" s="61">
        <v>11182</v>
      </c>
    </row>
    <row r="31" spans="1:7" ht="31.5" x14ac:dyDescent="0.2">
      <c r="A31" s="7" t="str">
        <f>A28</f>
        <v>Закупка товаров, работ и услуг для обеспечения государственных  (муниципальных) нужд</v>
      </c>
      <c r="B31" s="39">
        <f t="shared" ref="B31:E32" si="0">B30</f>
        <v>922</v>
      </c>
      <c r="C31" s="17" t="s">
        <v>7</v>
      </c>
      <c r="D31" s="8">
        <f t="shared" si="0"/>
        <v>13</v>
      </c>
      <c r="E31" s="20">
        <f t="shared" si="0"/>
        <v>2202880100</v>
      </c>
      <c r="F31" s="8">
        <v>200</v>
      </c>
      <c r="G31" s="61">
        <v>11182</v>
      </c>
    </row>
    <row r="32" spans="1:7" ht="31.5" x14ac:dyDescent="0.2">
      <c r="A32" s="7" t="str">
        <f>A29</f>
        <v>Иные закупки товаров, работ и услуг для  обеспечения государственных (муниципальных) нужд</v>
      </c>
      <c r="B32" s="39">
        <f t="shared" si="0"/>
        <v>922</v>
      </c>
      <c r="C32" s="17" t="str">
        <f t="shared" si="0"/>
        <v>01</v>
      </c>
      <c r="D32" s="8">
        <f t="shared" si="0"/>
        <v>13</v>
      </c>
      <c r="E32" s="20">
        <f t="shared" si="0"/>
        <v>2202880100</v>
      </c>
      <c r="F32" s="8">
        <v>240</v>
      </c>
      <c r="G32" s="61">
        <v>11182</v>
      </c>
    </row>
    <row r="33" spans="1:7" ht="15.75" x14ac:dyDescent="0.2">
      <c r="A33" s="28" t="s">
        <v>57</v>
      </c>
      <c r="B33" s="39">
        <v>922</v>
      </c>
      <c r="C33" s="17" t="s">
        <v>7</v>
      </c>
      <c r="D33" s="8">
        <v>13</v>
      </c>
      <c r="E33" s="20">
        <v>2202981410</v>
      </c>
      <c r="F33" s="8"/>
      <c r="G33" s="61">
        <v>5000</v>
      </c>
    </row>
    <row r="34" spans="1:7" ht="15.75" x14ac:dyDescent="0.2">
      <c r="A34" s="33" t="s">
        <v>10</v>
      </c>
      <c r="B34" s="39">
        <v>922</v>
      </c>
      <c r="C34" s="17" t="s">
        <v>7</v>
      </c>
      <c r="D34" s="8">
        <v>13</v>
      </c>
      <c r="E34" s="20">
        <v>2202981410</v>
      </c>
      <c r="F34" s="8">
        <v>800</v>
      </c>
      <c r="G34" s="61">
        <v>5000</v>
      </c>
    </row>
    <row r="35" spans="1:7" ht="15.75" x14ac:dyDescent="0.2">
      <c r="A35" s="33" t="s">
        <v>51</v>
      </c>
      <c r="B35" s="39">
        <v>922</v>
      </c>
      <c r="C35" s="17" t="s">
        <v>7</v>
      </c>
      <c r="D35" s="8">
        <v>13</v>
      </c>
      <c r="E35" s="20">
        <v>2202981410</v>
      </c>
      <c r="F35" s="8">
        <v>850</v>
      </c>
      <c r="G35" s="61">
        <v>5000</v>
      </c>
    </row>
    <row r="36" spans="1:7" ht="36" customHeight="1" x14ac:dyDescent="0.2">
      <c r="A36" s="9" t="s">
        <v>16</v>
      </c>
      <c r="B36" s="40">
        <v>922</v>
      </c>
      <c r="C36" s="10" t="s">
        <v>8</v>
      </c>
      <c r="D36" s="11" t="s">
        <v>0</v>
      </c>
      <c r="E36" s="11" t="s">
        <v>0</v>
      </c>
      <c r="F36" s="11" t="s">
        <v>0</v>
      </c>
      <c r="G36" s="63">
        <f>G37</f>
        <v>90935</v>
      </c>
    </row>
    <row r="37" spans="1:7" ht="31.5" customHeight="1" x14ac:dyDescent="0.2">
      <c r="A37" s="25" t="s">
        <v>17</v>
      </c>
      <c r="B37" s="39">
        <v>922</v>
      </c>
      <c r="C37" s="18" t="s">
        <v>8</v>
      </c>
      <c r="D37" s="18" t="s">
        <v>9</v>
      </c>
      <c r="E37" s="19" t="s">
        <v>0</v>
      </c>
      <c r="F37" s="19" t="s">
        <v>0</v>
      </c>
      <c r="G37" s="64">
        <f>G38</f>
        <v>90935</v>
      </c>
    </row>
    <row r="38" spans="1:7" ht="40.5" customHeight="1" x14ac:dyDescent="0.2">
      <c r="A38" s="22" t="s">
        <v>31</v>
      </c>
      <c r="B38" s="39">
        <v>922</v>
      </c>
      <c r="C38" s="8" t="s">
        <v>8</v>
      </c>
      <c r="D38" s="8" t="s">
        <v>9</v>
      </c>
      <c r="E38" s="8">
        <v>2201151180</v>
      </c>
      <c r="F38" s="12" t="s">
        <v>0</v>
      </c>
      <c r="G38" s="65">
        <f>G39+G41</f>
        <v>90935</v>
      </c>
    </row>
    <row r="39" spans="1:7" ht="75" x14ac:dyDescent="0.2">
      <c r="A39" s="29" t="s">
        <v>46</v>
      </c>
      <c r="B39" s="41">
        <v>922</v>
      </c>
      <c r="C39" s="13" t="s">
        <v>8</v>
      </c>
      <c r="D39" s="8" t="s">
        <v>9</v>
      </c>
      <c r="E39" s="8">
        <v>2201151180</v>
      </c>
      <c r="F39" s="8">
        <v>100</v>
      </c>
      <c r="G39" s="61">
        <f>G40</f>
        <v>89914</v>
      </c>
    </row>
    <row r="40" spans="1:7" ht="37.5" x14ac:dyDescent="0.2">
      <c r="A40" s="29" t="s">
        <v>47</v>
      </c>
      <c r="B40" s="41">
        <v>922</v>
      </c>
      <c r="C40" s="13" t="s">
        <v>8</v>
      </c>
      <c r="D40" s="8" t="s">
        <v>9</v>
      </c>
      <c r="E40" s="8">
        <v>2201151180</v>
      </c>
      <c r="F40" s="8">
        <v>120</v>
      </c>
      <c r="G40" s="61">
        <v>89914</v>
      </c>
    </row>
    <row r="41" spans="1:7" ht="31.5" x14ac:dyDescent="0.2">
      <c r="A41" s="7" t="s">
        <v>32</v>
      </c>
      <c r="B41" s="41">
        <v>922</v>
      </c>
      <c r="C41" s="13" t="s">
        <v>8</v>
      </c>
      <c r="D41" s="8" t="s">
        <v>9</v>
      </c>
      <c r="E41" s="8">
        <v>2201151180</v>
      </c>
      <c r="F41" s="8">
        <v>200</v>
      </c>
      <c r="G41" s="61">
        <f>G42</f>
        <v>1021</v>
      </c>
    </row>
    <row r="42" spans="1:7" ht="31.5" x14ac:dyDescent="0.2">
      <c r="A42" s="7" t="s">
        <v>29</v>
      </c>
      <c r="B42" s="41">
        <v>922</v>
      </c>
      <c r="C42" s="13" t="s">
        <v>8</v>
      </c>
      <c r="D42" s="8" t="s">
        <v>9</v>
      </c>
      <c r="E42" s="8">
        <v>2201151180</v>
      </c>
      <c r="F42" s="8">
        <v>240</v>
      </c>
      <c r="G42" s="61">
        <v>1021</v>
      </c>
    </row>
    <row r="43" spans="1:7" ht="15.75" x14ac:dyDescent="0.2">
      <c r="A43" s="34" t="s">
        <v>26</v>
      </c>
      <c r="B43" s="40">
        <v>922</v>
      </c>
      <c r="C43" s="15" t="s">
        <v>9</v>
      </c>
      <c r="D43" s="15"/>
      <c r="E43" s="16"/>
      <c r="F43" s="16"/>
      <c r="G43" s="66">
        <f>G44</f>
        <v>9000</v>
      </c>
    </row>
    <row r="44" spans="1:7" ht="31.5" x14ac:dyDescent="0.2">
      <c r="A44" s="7" t="s">
        <v>55</v>
      </c>
      <c r="B44" s="39">
        <v>922</v>
      </c>
      <c r="C44" s="17" t="s">
        <v>9</v>
      </c>
      <c r="D44" s="17" t="s">
        <v>19</v>
      </c>
      <c r="E44" s="8"/>
      <c r="F44" s="8"/>
      <c r="G44" s="61">
        <f>G45</f>
        <v>9000</v>
      </c>
    </row>
    <row r="45" spans="1:7" ht="40.5" customHeight="1" x14ac:dyDescent="0.2">
      <c r="A45" s="7" t="s">
        <v>27</v>
      </c>
      <c r="B45" s="39">
        <v>922</v>
      </c>
      <c r="C45" s="17" t="s">
        <v>9</v>
      </c>
      <c r="D45" s="17" t="s">
        <v>19</v>
      </c>
      <c r="E45" s="8">
        <v>2201681140</v>
      </c>
      <c r="F45" s="8"/>
      <c r="G45" s="61">
        <f>G46</f>
        <v>9000</v>
      </c>
    </row>
    <row r="46" spans="1:7" ht="30" customHeight="1" x14ac:dyDescent="0.2">
      <c r="A46" s="7" t="s">
        <v>32</v>
      </c>
      <c r="B46" s="39">
        <v>922</v>
      </c>
      <c r="C46" s="17" t="s">
        <v>9</v>
      </c>
      <c r="D46" s="17" t="s">
        <v>19</v>
      </c>
      <c r="E46" s="8">
        <v>2201681140</v>
      </c>
      <c r="F46" s="8">
        <v>200</v>
      </c>
      <c r="G46" s="61">
        <f>G47</f>
        <v>9000</v>
      </c>
    </row>
    <row r="47" spans="1:7" ht="38.25" customHeight="1" x14ac:dyDescent="0.2">
      <c r="A47" s="7" t="s">
        <v>29</v>
      </c>
      <c r="B47" s="39">
        <v>922</v>
      </c>
      <c r="C47" s="17" t="s">
        <v>9</v>
      </c>
      <c r="D47" s="17" t="s">
        <v>19</v>
      </c>
      <c r="E47" s="8">
        <v>2201681140</v>
      </c>
      <c r="F47" s="8">
        <v>240</v>
      </c>
      <c r="G47" s="61">
        <v>9000</v>
      </c>
    </row>
    <row r="48" spans="1:7" ht="23.25" customHeight="1" x14ac:dyDescent="0.2">
      <c r="A48" s="14" t="s">
        <v>38</v>
      </c>
      <c r="B48" s="40">
        <v>922</v>
      </c>
      <c r="C48" s="24" t="s">
        <v>37</v>
      </c>
      <c r="D48" s="24"/>
      <c r="E48" s="24"/>
      <c r="F48" s="24"/>
      <c r="G48" s="67">
        <f>G49</f>
        <v>2399843.02</v>
      </c>
    </row>
    <row r="49" spans="1:7" ht="20.25" customHeight="1" x14ac:dyDescent="0.2">
      <c r="A49" s="7" t="s">
        <v>39</v>
      </c>
      <c r="B49" s="39">
        <v>922</v>
      </c>
      <c r="C49" s="17" t="s">
        <v>37</v>
      </c>
      <c r="D49" s="17" t="s">
        <v>18</v>
      </c>
      <c r="E49" s="8"/>
      <c r="F49" s="8"/>
      <c r="G49" s="61">
        <f>G50</f>
        <v>2399843.02</v>
      </c>
    </row>
    <row r="50" spans="1:7" ht="18.75" customHeight="1" x14ac:dyDescent="0.2">
      <c r="A50" s="7" t="s">
        <v>40</v>
      </c>
      <c r="B50" s="39">
        <v>922</v>
      </c>
      <c r="C50" s="17" t="s">
        <v>37</v>
      </c>
      <c r="D50" s="17" t="s">
        <v>18</v>
      </c>
      <c r="E50" s="8">
        <v>2201881600</v>
      </c>
      <c r="F50" s="8"/>
      <c r="G50" s="61">
        <f>G51</f>
        <v>2399843.02</v>
      </c>
    </row>
    <row r="51" spans="1:7" ht="26.25" customHeight="1" x14ac:dyDescent="0.2">
      <c r="A51" s="7" t="s">
        <v>32</v>
      </c>
      <c r="B51" s="39">
        <v>922</v>
      </c>
      <c r="C51" s="17" t="s">
        <v>37</v>
      </c>
      <c r="D51" s="17" t="s">
        <v>18</v>
      </c>
      <c r="E51" s="8">
        <v>2201881600</v>
      </c>
      <c r="F51" s="8">
        <v>200</v>
      </c>
      <c r="G51" s="61">
        <f>G52</f>
        <v>2399843.02</v>
      </c>
    </row>
    <row r="52" spans="1:7" ht="31.5" x14ac:dyDescent="0.2">
      <c r="A52" s="7" t="s">
        <v>29</v>
      </c>
      <c r="B52" s="39">
        <v>922</v>
      </c>
      <c r="C52" s="17" t="s">
        <v>37</v>
      </c>
      <c r="D52" s="17" t="s">
        <v>18</v>
      </c>
      <c r="E52" s="8">
        <v>2201881600</v>
      </c>
      <c r="F52" s="8">
        <v>240</v>
      </c>
      <c r="G52" s="61">
        <v>2399843.02</v>
      </c>
    </row>
    <row r="53" spans="1:7" ht="15.75" x14ac:dyDescent="0.2">
      <c r="A53" s="9" t="s">
        <v>21</v>
      </c>
      <c r="B53" s="40">
        <v>922</v>
      </c>
      <c r="C53" s="10" t="s">
        <v>11</v>
      </c>
      <c r="D53" s="11" t="s">
        <v>0</v>
      </c>
      <c r="E53" s="11" t="s">
        <v>0</v>
      </c>
      <c r="F53" s="11" t="s">
        <v>0</v>
      </c>
      <c r="G53" s="68">
        <f>G54</f>
        <v>220952.75</v>
      </c>
    </row>
    <row r="54" spans="1:7" ht="81.75" customHeight="1" x14ac:dyDescent="0.2">
      <c r="A54" s="28" t="s">
        <v>20</v>
      </c>
      <c r="B54" s="39">
        <v>922</v>
      </c>
      <c r="C54" s="8" t="s">
        <v>11</v>
      </c>
      <c r="D54" s="17" t="s">
        <v>9</v>
      </c>
      <c r="E54" s="8"/>
      <c r="F54" s="8"/>
      <c r="G54" s="69">
        <f>G55+G58+G61</f>
        <v>220952.75</v>
      </c>
    </row>
    <row r="55" spans="1:7" ht="15.75" x14ac:dyDescent="0.2">
      <c r="A55" s="28" t="s">
        <v>34</v>
      </c>
      <c r="B55" s="39">
        <v>922</v>
      </c>
      <c r="C55" s="8" t="s">
        <v>11</v>
      </c>
      <c r="D55" s="17" t="s">
        <v>9</v>
      </c>
      <c r="E55" s="8">
        <v>2201981690</v>
      </c>
      <c r="F55" s="8"/>
      <c r="G55" s="69">
        <f>G56</f>
        <v>164515.85</v>
      </c>
    </row>
    <row r="56" spans="1:7" ht="31.5" x14ac:dyDescent="0.2">
      <c r="A56" s="7" t="s">
        <v>32</v>
      </c>
      <c r="B56" s="39">
        <v>922</v>
      </c>
      <c r="C56" s="8" t="s">
        <v>11</v>
      </c>
      <c r="D56" s="17" t="s">
        <v>9</v>
      </c>
      <c r="E56" s="8">
        <v>2201981690</v>
      </c>
      <c r="F56" s="8">
        <v>200</v>
      </c>
      <c r="G56" s="61">
        <f>G57</f>
        <v>164515.85</v>
      </c>
    </row>
    <row r="57" spans="1:7" ht="31.5" x14ac:dyDescent="0.2">
      <c r="A57" s="7" t="s">
        <v>29</v>
      </c>
      <c r="B57" s="39">
        <v>922</v>
      </c>
      <c r="C57" s="8" t="s">
        <v>11</v>
      </c>
      <c r="D57" s="17" t="s">
        <v>9</v>
      </c>
      <c r="E57" s="8">
        <v>2201981690</v>
      </c>
      <c r="F57" s="8">
        <v>240</v>
      </c>
      <c r="G57" s="61">
        <v>164515.85</v>
      </c>
    </row>
    <row r="58" spans="1:7" ht="24.75" customHeight="1" x14ac:dyDescent="0.2">
      <c r="A58" s="28" t="s">
        <v>24</v>
      </c>
      <c r="B58" s="39">
        <v>922</v>
      </c>
      <c r="C58" s="8" t="s">
        <v>11</v>
      </c>
      <c r="D58" s="17" t="s">
        <v>9</v>
      </c>
      <c r="E58" s="8">
        <v>2202181710</v>
      </c>
      <c r="F58" s="8"/>
      <c r="G58" s="69">
        <f>G59</f>
        <v>14100.98</v>
      </c>
    </row>
    <row r="59" spans="1:7" ht="41.25" customHeight="1" x14ac:dyDescent="0.2">
      <c r="A59" s="7" t="s">
        <v>32</v>
      </c>
      <c r="B59" s="39">
        <v>922</v>
      </c>
      <c r="C59" s="8" t="s">
        <v>11</v>
      </c>
      <c r="D59" s="17" t="s">
        <v>9</v>
      </c>
      <c r="E59" s="8">
        <v>2202181710</v>
      </c>
      <c r="F59" s="8">
        <v>200</v>
      </c>
      <c r="G59" s="62">
        <f>G60</f>
        <v>14100.98</v>
      </c>
    </row>
    <row r="60" spans="1:7" ht="31.5" x14ac:dyDescent="0.2">
      <c r="A60" s="7" t="s">
        <v>29</v>
      </c>
      <c r="B60" s="39">
        <v>922</v>
      </c>
      <c r="C60" s="8" t="s">
        <v>11</v>
      </c>
      <c r="D60" s="17" t="s">
        <v>9</v>
      </c>
      <c r="E60" s="8">
        <v>2202181710</v>
      </c>
      <c r="F60" s="8">
        <v>240</v>
      </c>
      <c r="G60" s="62">
        <v>14100.98</v>
      </c>
    </row>
    <row r="61" spans="1:7" ht="15.75" x14ac:dyDescent="0.2">
      <c r="A61" s="28" t="s">
        <v>35</v>
      </c>
      <c r="B61" s="39">
        <v>922</v>
      </c>
      <c r="C61" s="8" t="s">
        <v>11</v>
      </c>
      <c r="D61" s="17" t="s">
        <v>9</v>
      </c>
      <c r="E61" s="8">
        <v>2202281730</v>
      </c>
      <c r="F61" s="8"/>
      <c r="G61" s="70">
        <f>G62</f>
        <v>42335.92</v>
      </c>
    </row>
    <row r="62" spans="1:7" ht="31.5" x14ac:dyDescent="0.2">
      <c r="A62" s="7" t="s">
        <v>32</v>
      </c>
      <c r="B62" s="39">
        <v>922</v>
      </c>
      <c r="C62" s="8" t="s">
        <v>11</v>
      </c>
      <c r="D62" s="17" t="s">
        <v>9</v>
      </c>
      <c r="E62" s="8">
        <v>2202281730</v>
      </c>
      <c r="F62" s="8">
        <v>200</v>
      </c>
      <c r="G62" s="62">
        <f>G63</f>
        <v>42335.92</v>
      </c>
    </row>
    <row r="63" spans="1:7" ht="30" customHeight="1" x14ac:dyDescent="0.2">
      <c r="A63" s="7" t="s">
        <v>29</v>
      </c>
      <c r="B63" s="39">
        <v>922</v>
      </c>
      <c r="C63" s="8" t="s">
        <v>11</v>
      </c>
      <c r="D63" s="17" t="s">
        <v>9</v>
      </c>
      <c r="E63" s="8">
        <v>2202281730</v>
      </c>
      <c r="F63" s="8">
        <v>240</v>
      </c>
      <c r="G63" s="62">
        <v>42335.92</v>
      </c>
    </row>
    <row r="64" spans="1:7" ht="15.75" x14ac:dyDescent="0.2">
      <c r="A64" s="35" t="s">
        <v>22</v>
      </c>
      <c r="B64" s="38">
        <v>922</v>
      </c>
      <c r="C64" s="26" t="s">
        <v>19</v>
      </c>
      <c r="D64" s="27" t="s">
        <v>0</v>
      </c>
      <c r="E64" s="27" t="s">
        <v>0</v>
      </c>
      <c r="F64" s="27" t="s">
        <v>0</v>
      </c>
      <c r="G64" s="68">
        <f>G65</f>
        <v>103923.36</v>
      </c>
    </row>
    <row r="65" spans="1:7" ht="26.25" customHeight="1" x14ac:dyDescent="0.2">
      <c r="A65" s="36" t="s">
        <v>23</v>
      </c>
      <c r="B65" s="39">
        <v>922</v>
      </c>
      <c r="C65" s="18" t="s">
        <v>19</v>
      </c>
      <c r="D65" s="18" t="s">
        <v>7</v>
      </c>
      <c r="E65" s="19" t="s">
        <v>0</v>
      </c>
      <c r="F65" s="19" t="s">
        <v>0</v>
      </c>
      <c r="G65" s="60">
        <f>G66</f>
        <v>103923.36</v>
      </c>
    </row>
    <row r="66" spans="1:7" ht="15.75" x14ac:dyDescent="0.2">
      <c r="A66" s="37" t="s">
        <v>36</v>
      </c>
      <c r="B66" s="39">
        <v>922</v>
      </c>
      <c r="C66" s="8" t="s">
        <v>19</v>
      </c>
      <c r="D66" s="8" t="s">
        <v>7</v>
      </c>
      <c r="E66" s="8">
        <v>2201781450</v>
      </c>
      <c r="F66" s="12" t="s">
        <v>0</v>
      </c>
      <c r="G66" s="71">
        <f>G67</f>
        <v>103923.36</v>
      </c>
    </row>
    <row r="67" spans="1:7" ht="15.75" x14ac:dyDescent="0.2">
      <c r="A67" s="21" t="s">
        <v>14</v>
      </c>
      <c r="B67" s="39">
        <v>922</v>
      </c>
      <c r="C67" s="8" t="s">
        <v>19</v>
      </c>
      <c r="D67" s="8" t="s">
        <v>7</v>
      </c>
      <c r="E67" s="8">
        <v>2201781450</v>
      </c>
      <c r="F67" s="8" t="s">
        <v>15</v>
      </c>
      <c r="G67" s="62">
        <f>G68</f>
        <v>103923.36</v>
      </c>
    </row>
    <row r="68" spans="1:7" ht="27" customHeight="1" x14ac:dyDescent="0.2">
      <c r="A68" s="7" t="s">
        <v>30</v>
      </c>
      <c r="B68" s="39">
        <v>922</v>
      </c>
      <c r="C68" s="8" t="s">
        <v>19</v>
      </c>
      <c r="D68" s="8" t="s">
        <v>7</v>
      </c>
      <c r="E68" s="8">
        <v>2201781450</v>
      </c>
      <c r="F68" s="8">
        <v>320</v>
      </c>
      <c r="G68" s="62">
        <v>103923.36</v>
      </c>
    </row>
    <row r="69" spans="1:7" ht="15.75" x14ac:dyDescent="0.2">
      <c r="A69" s="78" t="s">
        <v>28</v>
      </c>
      <c r="B69" s="78"/>
      <c r="C69" s="78"/>
      <c r="D69" s="78"/>
      <c r="E69" s="78"/>
      <c r="F69" s="78"/>
      <c r="G69" s="75">
        <f>G10+G36+G43+G53+G64+G48</f>
        <v>5260141.33</v>
      </c>
    </row>
    <row r="79" spans="1:7" ht="27" customHeight="1" x14ac:dyDescent="0.2"/>
    <row r="82" ht="21.75" customHeight="1" x14ac:dyDescent="0.2"/>
    <row r="89" ht="66" customHeight="1" x14ac:dyDescent="0.2"/>
    <row r="92" ht="21" customHeight="1" x14ac:dyDescent="0.2"/>
    <row r="94" ht="21" customHeight="1" x14ac:dyDescent="0.2"/>
    <row r="95" ht="21" customHeight="1" x14ac:dyDescent="0.2"/>
    <row r="97" ht="22.5" customHeight="1" x14ac:dyDescent="0.2"/>
    <row r="98" ht="26.25" customHeight="1" x14ac:dyDescent="0.2"/>
    <row r="102" ht="26.25" customHeight="1" x14ac:dyDescent="0.2"/>
  </sheetData>
  <mergeCells count="6">
    <mergeCell ref="C2:G2"/>
    <mergeCell ref="E1:G1"/>
    <mergeCell ref="A69:F69"/>
    <mergeCell ref="A5:G5"/>
    <mergeCell ref="C4:G4"/>
    <mergeCell ref="C3:G3"/>
  </mergeCells>
  <phoneticPr fontId="0" type="noConversion"/>
  <pageMargins left="0.78740157480314965" right="0.39370078740157483" top="0.39370078740157483" bottom="0.39370078740157483" header="7.874015748031496E-2" footer="0"/>
  <pageSetup paperSize="9" scale="59" orientation="portrait" r:id="rId1"/>
  <headerFooter alignWithMargins="0"/>
  <rowBreaks count="1" manualBreakCount="1">
    <brk id="3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Воробейня</vt:lpstr>
      <vt:lpstr>Воробейня!Область_печати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2023-03-15T12:29:37Z</dcterms:created>
  <dcterms:modified xsi:type="dcterms:W3CDTF">2023-03-15T12:29:51Z</dcterms:modified>
</cp:coreProperties>
</file>