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C58765F-9009-4634-864B-F4A84F4945CE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</externalReferences>
  <definedNames>
    <definedName name="_xlnm.Print_Area" localSheetId="0">Лист1!$A$1:$K$187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1" i="3" l="1"/>
  <c r="I60" i="3" s="1"/>
  <c r="I59" i="3" s="1"/>
  <c r="I58" i="3" s="1"/>
  <c r="A60" i="3"/>
  <c r="A59" i="3"/>
  <c r="A61" i="3"/>
  <c r="A62" i="3"/>
  <c r="K157" i="3"/>
  <c r="K156" i="3" s="1"/>
  <c r="K155" i="3" s="1"/>
  <c r="K154" i="3" s="1"/>
  <c r="J157" i="3"/>
  <c r="J156" i="3" s="1"/>
  <c r="J155" i="3" s="1"/>
  <c r="J154" i="3" s="1"/>
  <c r="I157" i="3"/>
  <c r="I156" i="3" s="1"/>
  <c r="I155" i="3" s="1"/>
  <c r="I154" i="3" s="1"/>
  <c r="A156" i="3"/>
  <c r="A154" i="3"/>
  <c r="K161" i="3"/>
  <c r="K160" i="3"/>
  <c r="K159" i="3" s="1"/>
  <c r="K162" i="3"/>
  <c r="J161" i="3"/>
  <c r="J160" i="3"/>
  <c r="J159" i="3" s="1"/>
  <c r="J162" i="3"/>
  <c r="I161" i="3"/>
  <c r="I160" i="3"/>
  <c r="I159" i="3" s="1"/>
  <c r="I162" i="3"/>
  <c r="A161" i="3"/>
  <c r="A159" i="3"/>
  <c r="J152" i="3"/>
  <c r="J151" i="3"/>
  <c r="J150" i="3"/>
  <c r="J149" i="3" s="1"/>
  <c r="I152" i="3"/>
  <c r="I151" i="3"/>
  <c r="I150" i="3"/>
  <c r="I149" i="3" s="1"/>
  <c r="A151" i="3"/>
  <c r="A149" i="3"/>
  <c r="A152" i="3"/>
  <c r="A162" i="3" s="1"/>
  <c r="A157" i="3" s="1"/>
  <c r="K146" i="3"/>
  <c r="K145" i="3"/>
  <c r="K144" i="3"/>
  <c r="K147" i="3"/>
  <c r="J146" i="3"/>
  <c r="J145" i="3"/>
  <c r="J144" i="3"/>
  <c r="J147" i="3"/>
  <c r="I147" i="3"/>
  <c r="I146" i="3"/>
  <c r="I145" i="3"/>
  <c r="I144" i="3" s="1"/>
  <c r="A144" i="3"/>
  <c r="A146" i="3"/>
  <c r="A145" i="3"/>
  <c r="A150" i="3" s="1"/>
  <c r="A160" i="3" s="1"/>
  <c r="A155" i="3"/>
  <c r="A147" i="3"/>
  <c r="A148" i="3"/>
  <c r="A153" i="3"/>
  <c r="A163" i="3"/>
  <c r="A158" i="3" s="1"/>
  <c r="I28" i="3"/>
  <c r="J28" i="3"/>
  <c r="K28" i="3"/>
  <c r="J24" i="3"/>
  <c r="I24" i="3"/>
  <c r="K24" i="3"/>
  <c r="K179" i="3"/>
  <c r="K178" i="3" s="1"/>
  <c r="J179" i="3"/>
  <c r="J178" i="3"/>
  <c r="I179" i="3"/>
  <c r="I178" i="3" s="1"/>
  <c r="I172" i="3" s="1"/>
  <c r="I171" i="3" s="1"/>
  <c r="J66" i="3"/>
  <c r="J65" i="3"/>
  <c r="J64" i="3"/>
  <c r="J63" i="3" s="1"/>
  <c r="K66" i="3"/>
  <c r="K65" i="3"/>
  <c r="K64" i="3"/>
  <c r="K63" i="3" s="1"/>
  <c r="I66" i="3"/>
  <c r="I65" i="3"/>
  <c r="I64" i="3"/>
  <c r="I63" i="3" s="1"/>
  <c r="I182" i="3"/>
  <c r="I181" i="3"/>
  <c r="I141" i="3"/>
  <c r="I140" i="3"/>
  <c r="I139" i="3"/>
  <c r="I138" i="3" s="1"/>
  <c r="I137" i="3" s="1"/>
  <c r="L137" i="3" s="1"/>
  <c r="K184" i="3"/>
  <c r="J184" i="3"/>
  <c r="K167" i="3"/>
  <c r="K165" i="3"/>
  <c r="K164" i="3"/>
  <c r="J168" i="3"/>
  <c r="J167" i="3" s="1"/>
  <c r="J166" i="3" s="1"/>
  <c r="J165" i="3"/>
  <c r="J164" i="3" s="1"/>
  <c r="J141" i="3"/>
  <c r="J140" i="3"/>
  <c r="J139" i="3"/>
  <c r="J138" i="3" s="1"/>
  <c r="J137" i="3" s="1"/>
  <c r="I168" i="3"/>
  <c r="I167" i="3"/>
  <c r="I166" i="3"/>
  <c r="I165" i="3" s="1"/>
  <c r="I164" i="3" s="1"/>
  <c r="J35" i="3"/>
  <c r="J23" i="3"/>
  <c r="J22" i="3" s="1"/>
  <c r="J21" i="3" s="1"/>
  <c r="K35" i="3"/>
  <c r="I35" i="3"/>
  <c r="I23" i="3" s="1"/>
  <c r="I22" i="3" s="1"/>
  <c r="I21" i="3" s="1"/>
  <c r="I13" i="3"/>
  <c r="J13" i="3"/>
  <c r="K13" i="3"/>
  <c r="K12" i="3" s="1"/>
  <c r="K11" i="3" s="1"/>
  <c r="K10" i="3" s="1"/>
  <c r="I18" i="3"/>
  <c r="I12" i="3" s="1"/>
  <c r="I11" i="3" s="1"/>
  <c r="I10" i="3" s="1"/>
  <c r="J18" i="3"/>
  <c r="K18" i="3"/>
  <c r="I80" i="3"/>
  <c r="I79" i="3"/>
  <c r="I78" i="3"/>
  <c r="I77" i="3" s="1"/>
  <c r="J80" i="3"/>
  <c r="J79" i="3"/>
  <c r="J78" i="3" s="1"/>
  <c r="J77" i="3" s="1"/>
  <c r="K80" i="3"/>
  <c r="K79" i="3"/>
  <c r="K78" i="3"/>
  <c r="K77" i="3" s="1"/>
  <c r="I119" i="3"/>
  <c r="I118" i="3"/>
  <c r="I117" i="3"/>
  <c r="I116" i="3" s="1"/>
  <c r="I115" i="3" s="1"/>
  <c r="I114" i="3"/>
  <c r="L114" i="3" s="1"/>
  <c r="J174" i="3"/>
  <c r="J173" i="3"/>
  <c r="K174" i="3"/>
  <c r="K173" i="3" s="1"/>
  <c r="I174" i="3"/>
  <c r="I173" i="3"/>
  <c r="J134" i="3"/>
  <c r="J133" i="3" s="1"/>
  <c r="J132" i="3" s="1"/>
  <c r="J131" i="3" s="1"/>
  <c r="J130" i="3" s="1"/>
  <c r="J129" i="3" s="1"/>
  <c r="K134" i="3"/>
  <c r="K133" i="3"/>
  <c r="K132" i="3"/>
  <c r="K131" i="3"/>
  <c r="K130" i="3" s="1"/>
  <c r="K129" i="3" s="1"/>
  <c r="I134" i="3"/>
  <c r="I133" i="3" s="1"/>
  <c r="I132" i="3" s="1"/>
  <c r="I131" i="3" s="1"/>
  <c r="I130" i="3" s="1"/>
  <c r="I129" i="3" s="1"/>
  <c r="L129" i="3" s="1"/>
  <c r="K127" i="3"/>
  <c r="K126" i="3"/>
  <c r="K125" i="3"/>
  <c r="K124" i="3" s="1"/>
  <c r="K123" i="3" s="1"/>
  <c r="K122" i="3"/>
  <c r="J127" i="3"/>
  <c r="J126" i="3" s="1"/>
  <c r="J125" i="3" s="1"/>
  <c r="J124" i="3" s="1"/>
  <c r="J123" i="3" s="1"/>
  <c r="J122" i="3" s="1"/>
  <c r="I127" i="3"/>
  <c r="I126" i="3"/>
  <c r="I125" i="3" s="1"/>
  <c r="I124" i="3" s="1"/>
  <c r="I123" i="3" s="1"/>
  <c r="I122" i="3" s="1"/>
  <c r="L122" i="3" s="1"/>
  <c r="K119" i="3"/>
  <c r="K118" i="3"/>
  <c r="K117" i="3"/>
  <c r="K116" i="3"/>
  <c r="K115" i="3" s="1"/>
  <c r="K114" i="3" s="1"/>
  <c r="J119" i="3"/>
  <c r="J118" i="3" s="1"/>
  <c r="J117" i="3" s="1"/>
  <c r="J116" i="3" s="1"/>
  <c r="J115" i="3" s="1"/>
  <c r="J114" i="3" s="1"/>
  <c r="J111" i="3"/>
  <c r="J110" i="3"/>
  <c r="J109" i="3"/>
  <c r="J108" i="3"/>
  <c r="J107" i="3" s="1"/>
  <c r="J106" i="3" s="1"/>
  <c r="K111" i="3"/>
  <c r="K110" i="3" s="1"/>
  <c r="K109" i="3" s="1"/>
  <c r="K108" i="3" s="1"/>
  <c r="K107" i="3" s="1"/>
  <c r="K106" i="3" s="1"/>
  <c r="I111" i="3"/>
  <c r="I110" i="3"/>
  <c r="I109" i="3"/>
  <c r="I108" i="3"/>
  <c r="I107" i="3" s="1"/>
  <c r="I106" i="3" s="1"/>
  <c r="L106" i="3"/>
  <c r="K104" i="3"/>
  <c r="K103" i="3" s="1"/>
  <c r="K102" i="3" s="1"/>
  <c r="K101" i="3"/>
  <c r="K100" i="3"/>
  <c r="K99" i="3" s="1"/>
  <c r="J104" i="3"/>
  <c r="J103" i="3" s="1"/>
  <c r="J102" i="3" s="1"/>
  <c r="J101" i="3" s="1"/>
  <c r="J100" i="3" s="1"/>
  <c r="J99" i="3" s="1"/>
  <c r="I104" i="3"/>
  <c r="I103" i="3" s="1"/>
  <c r="I102" i="3"/>
  <c r="I101" i="3"/>
  <c r="I100" i="3"/>
  <c r="I99" i="3" s="1"/>
  <c r="L99" i="3" s="1"/>
  <c r="J95" i="3"/>
  <c r="J93" i="3"/>
  <c r="J92" i="3" s="1"/>
  <c r="J91" i="3"/>
  <c r="J90" i="3" s="1"/>
  <c r="K95" i="3"/>
  <c r="K93" i="3"/>
  <c r="K92" i="3"/>
  <c r="K91" i="3" s="1"/>
  <c r="K90" i="3" s="1"/>
  <c r="I95" i="3"/>
  <c r="I93" i="3"/>
  <c r="I92" i="3" s="1"/>
  <c r="I91" i="3" s="1"/>
  <c r="I90" i="3" s="1"/>
  <c r="L90" i="3" s="1"/>
  <c r="K88" i="3"/>
  <c r="K86" i="3"/>
  <c r="K85" i="3" s="1"/>
  <c r="K84" i="3"/>
  <c r="K83" i="3"/>
  <c r="J88" i="3"/>
  <c r="J86" i="3"/>
  <c r="J85" i="3" s="1"/>
  <c r="J84" i="3"/>
  <c r="J83" i="3" s="1"/>
  <c r="I88" i="3"/>
  <c r="I86" i="3"/>
  <c r="I85" i="3" s="1"/>
  <c r="I84" i="3"/>
  <c r="I83" i="3"/>
  <c r="L83" i="3" s="1"/>
  <c r="K75" i="3"/>
  <c r="K73" i="3"/>
  <c r="K72" i="3"/>
  <c r="K71" i="3"/>
  <c r="K70" i="3"/>
  <c r="J75" i="3"/>
  <c r="J73" i="3"/>
  <c r="J72" i="3"/>
  <c r="J71" i="3"/>
  <c r="J70" i="3" s="1"/>
  <c r="I75" i="3"/>
  <c r="I74" i="3"/>
  <c r="I73" i="3"/>
  <c r="I72" i="3" s="1"/>
  <c r="I71" i="3"/>
  <c r="I70" i="3" s="1"/>
  <c r="L70" i="3" s="1"/>
  <c r="K56" i="3"/>
  <c r="K55" i="3"/>
  <c r="K54" i="3" s="1"/>
  <c r="K53" i="3" s="1"/>
  <c r="K52" i="3" s="1"/>
  <c r="K51" i="3" s="1"/>
  <c r="J56" i="3"/>
  <c r="J55" i="3" s="1"/>
  <c r="J54" i="3" s="1"/>
  <c r="J53" i="3" s="1"/>
  <c r="J52" i="3" s="1"/>
  <c r="J51" i="3" s="1"/>
  <c r="I56" i="3"/>
  <c r="I55" i="3"/>
  <c r="I54" i="3"/>
  <c r="I53" i="3"/>
  <c r="I52" i="3" s="1"/>
  <c r="I51" i="3" s="1"/>
  <c r="L51" i="3" s="1"/>
  <c r="L187" i="3" s="1"/>
  <c r="J49" i="3"/>
  <c r="J48" i="3" s="1"/>
  <c r="J47" i="3"/>
  <c r="K49" i="3"/>
  <c r="K48" i="3"/>
  <c r="K47" i="3" s="1"/>
  <c r="I49" i="3"/>
  <c r="I48" i="3"/>
  <c r="I47" i="3" s="1"/>
  <c r="K45" i="3"/>
  <c r="K43" i="3"/>
  <c r="J45" i="3"/>
  <c r="J44" i="3" s="1"/>
  <c r="J43" i="3" s="1"/>
  <c r="J42" i="3" s="1"/>
  <c r="J41" i="3" s="1"/>
  <c r="J40" i="3" s="1"/>
  <c r="I45" i="3"/>
  <c r="I43" i="3"/>
  <c r="K141" i="3"/>
  <c r="K140" i="3" s="1"/>
  <c r="K139" i="3" s="1"/>
  <c r="K138" i="3" s="1"/>
  <c r="K137" i="3" s="1"/>
  <c r="J12" i="3"/>
  <c r="J11" i="3" s="1"/>
  <c r="J10" i="3" s="1"/>
  <c r="J172" i="3"/>
  <c r="J171" i="3" s="1"/>
  <c r="K42" i="3"/>
  <c r="K41" i="3" s="1"/>
  <c r="K40" i="3" s="1"/>
  <c r="K172" i="3" l="1"/>
  <c r="K171" i="3" s="1"/>
  <c r="I9" i="3"/>
  <c r="I187" i="3" s="1"/>
  <c r="I191" i="3" s="1"/>
  <c r="J9" i="3"/>
  <c r="J187" i="3" s="1"/>
  <c r="J191" i="3" s="1"/>
  <c r="K9" i="3"/>
  <c r="K187" i="3" s="1"/>
  <c r="K191" i="3" s="1"/>
  <c r="I42" i="3"/>
  <c r="I41" i="3" s="1"/>
  <c r="I40" i="3" s="1"/>
  <c r="K23" i="3"/>
  <c r="K22" i="3" s="1"/>
  <c r="K21" i="3" s="1"/>
</calcChain>
</file>

<file path=xl/sharedStrings.xml><?xml version="1.0" encoding="utf-8"?>
<sst xmlns="http://schemas.openxmlformats.org/spreadsheetml/2006/main" count="134" uniqueCount="56">
  <si>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</si>
  <si>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</si>
  <si>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</si>
  <si>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</si>
  <si>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</si>
  <si>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</si>
  <si>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</si>
  <si>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</si>
  <si>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</si>
  <si>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</si>
  <si>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</si>
  <si>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</si>
  <si>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</si>
  <si>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</si>
  <si>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</si>
  <si>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</si>
  <si>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</si>
  <si>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</si>
  <si>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</si>
  <si>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</si>
  <si>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</si>
  <si>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</si>
  <si>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</si>
  <si>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</si>
  <si>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</si>
  <si>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</si>
  <si>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</si>
  <si>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</si>
  <si>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</si>
  <si>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</si>
  <si>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</si>
  <si>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</si>
  <si>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</si>
  <si>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</si>
  <si>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</si>
  <si>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</si>
  <si>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</si>
  <si>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</si>
  <si>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</si>
  <si>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</si>
  <si>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</si>
  <si>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</si>
  <si>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</si>
  <si>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</si>
  <si>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</si>
  <si>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</si>
  <si>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</si>
  <si>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</si>
  <si>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</si>
  <si>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</si>
  <si>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</si>
  <si>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2020 год и на плановый период 2021 и 2022 годов</t>
    </r>
  </si>
  <si>
    <t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</si>
  <si>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>Сумма на 2022 год</t>
  </si>
  <si>
    <r>
      <t xml:space="preserve">Комплексное социально-экономическое развитие Воробейнского сельского поселения </t>
    </r>
    <r>
      <rPr>
        <b/>
        <sz val="12"/>
        <color indexed="30"/>
        <rFont val="Times New Roman"/>
        <family val="1"/>
        <charset val="204"/>
      </rPr>
      <t>(2020-2022 годы)</t>
    </r>
  </si>
  <si>
    <t xml:space="preserve">от 16  декабря 2019г  №   4-32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</si>
</sst>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.95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3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3">
          <cell r="A143" t="str">
            <v xml:space="preserve">        Организация и содержание местзахоронения (кладбищ)</v>
          </cell>
        </row>
        <row r="150">
          <cell r="A150" t="str">
            <v xml:space="preserve">        Мероприятия по благоустройству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view="pageBreakPreview" zoomScale="90" zoomScaleNormal="100" zoomScaleSheetLayoutView="90" workbookViewId="0">
      <pane xSplit="1" ySplit="7" topLeftCell="B74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52" t="s">
        <v>30</v>
      </c>
      <c r="G1" s="52"/>
      <c r="H1" s="52"/>
      <c r="I1" s="52"/>
      <c r="J1" s="52"/>
      <c r="K1" s="52"/>
    </row>
    <row r="2" spans="1:11" ht="15.75" customHeight="1" x14ac:dyDescent="0.2">
      <c r="D2" s="53" t="s">
        <v>31</v>
      </c>
      <c r="E2" s="53"/>
      <c r="F2" s="53"/>
      <c r="G2" s="53"/>
      <c r="H2" s="53"/>
      <c r="I2" s="53"/>
      <c r="J2" s="53"/>
      <c r="K2" s="53"/>
    </row>
    <row r="3" spans="1:11" ht="15.75" customHeight="1" x14ac:dyDescent="0.2">
      <c r="D3" s="53" t="s">
        <v>55</v>
      </c>
      <c r="E3" s="53"/>
      <c r="F3" s="53"/>
      <c r="G3" s="53"/>
      <c r="H3" s="53"/>
      <c r="I3" s="53"/>
      <c r="J3" s="53"/>
      <c r="K3" s="53"/>
    </row>
    <row r="4" spans="1:11" ht="57.75" customHeight="1" x14ac:dyDescent="0.2">
      <c r="D4" s="53" t="s">
        <v>52</v>
      </c>
      <c r="E4" s="53"/>
      <c r="F4" s="53"/>
      <c r="G4" s="53"/>
      <c r="H4" s="53"/>
      <c r="I4" s="53"/>
      <c r="J4" s="53"/>
      <c r="K4" s="53"/>
    </row>
    <row r="5" spans="1:11" ht="63" customHeight="1" x14ac:dyDescent="0.2">
      <c r="A5" s="54" t="s">
        <v>51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51" t="s">
        <v>9</v>
      </c>
      <c r="J6" s="51"/>
      <c r="K6" s="51"/>
    </row>
    <row r="7" spans="1:11" ht="31.5" x14ac:dyDescent="0.2">
      <c r="A7" s="2" t="s">
        <v>0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1</v>
      </c>
      <c r="H7" s="3" t="s">
        <v>3</v>
      </c>
      <c r="I7" s="49" t="s">
        <v>15</v>
      </c>
      <c r="J7" s="49" t="s">
        <v>45</v>
      </c>
      <c r="K7" s="49" t="s">
        <v>53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54</v>
      </c>
      <c r="B9" s="39">
        <v>22</v>
      </c>
      <c r="C9" s="39"/>
      <c r="D9" s="39"/>
      <c r="E9" s="39"/>
      <c r="F9" s="39"/>
      <c r="G9" s="39"/>
      <c r="H9" s="39"/>
      <c r="I9" s="39">
        <f>I10+I21+I40+I51+I63+I70+I77+I83+I90+I99+I106+I114+I122+I129+I137+I164+I144+I149+I159+I154+I58</f>
        <v>4678033</v>
      </c>
      <c r="J9" s="39">
        <f>J10+J21+J40+J51+J63+J70+J77+J83+J90+J99+J106+J114+J122+J129+J137+J164+J144+J149+J159+J154</f>
        <v>4742265</v>
      </c>
      <c r="K9" s="39">
        <f>K10+K21+K40+K51+K63+K70+K77+K83+K90+K99+K106+K114+K122+K129+K137+K164+K145+K159+K154</f>
        <v>4845320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t="shared" ref="I10:K13" si="0">I11</f>
        <v>80879</v>
      </c>
      <c r="J10" s="19">
        <f t="shared" si="0"/>
        <v>81597</v>
      </c>
      <c r="K10" s="19">
        <f t="shared" si="0"/>
        <v>84750</v>
      </c>
    </row>
    <row r="11" spans="1:11" ht="41.25" customHeight="1" x14ac:dyDescent="0.2">
      <c r="A11" s="26" t="s">
        <v>32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80879</v>
      </c>
      <c r="J11" s="15">
        <f t="shared" si="0"/>
        <v>81597</v>
      </c>
      <c r="K11" s="15">
        <f t="shared" si="0"/>
        <v>84750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80879</v>
      </c>
      <c r="J12" s="15">
        <f>J13+J18</f>
        <v>81597</v>
      </c>
      <c r="K12" s="15">
        <f>K13+K18</f>
        <v>84750</v>
      </c>
    </row>
    <row r="13" spans="1:11" ht="105.75" customHeight="1" x14ac:dyDescent="0.2">
      <c r="A13" s="10" t="s">
        <v>33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80879</v>
      </c>
      <c r="J13" s="15">
        <f t="shared" si="0"/>
        <v>81597</v>
      </c>
      <c r="K13" s="15">
        <f t="shared" si="0"/>
        <v>84750</v>
      </c>
    </row>
    <row r="14" spans="1:11" ht="39.75" customHeight="1" x14ac:dyDescent="0.2">
      <c r="A14" s="10" t="s">
        <v>34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v>80879</v>
      </c>
      <c r="J14" s="15">
        <v>81597</v>
      </c>
      <c r="K14" s="15">
        <v>84750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hidden="1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>I19</f>
        <v>0</v>
      </c>
      <c r="J18" s="15">
        <f>J19</f>
        <v>0</v>
      </c>
      <c r="K18" s="15">
        <f>K19</f>
        <v>0</v>
      </c>
    </row>
    <row r="19" spans="1:11" ht="54" hidden="1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v>0</v>
      </c>
      <c r="J19" s="15">
        <v>0</v>
      </c>
      <c r="K19" s="15">
        <v>0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 x14ac:dyDescent="0.2">
      <c r="A21" s="30" t="s">
        <v>40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5">
        <f t="shared" ref="I21:K22" si="1">I22</f>
        <v>1817134</v>
      </c>
      <c r="J21" s="15">
        <f t="shared" si="1"/>
        <v>1860343</v>
      </c>
      <c r="K21" s="15">
        <f t="shared" si="1"/>
        <v>1860993</v>
      </c>
    </row>
    <row r="22" spans="1:11" ht="36" customHeight="1" x14ac:dyDescent="0.2">
      <c r="A22" s="26" t="s">
        <v>32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1"/>
        <v>1817134</v>
      </c>
      <c r="J22" s="15">
        <f t="shared" si="1"/>
        <v>1860343</v>
      </c>
      <c r="K22" s="15">
        <f t="shared" si="1"/>
        <v>1860993</v>
      </c>
    </row>
    <row r="23" spans="1:11" ht="37.5" customHeight="1" x14ac:dyDescent="0.2">
      <c r="A23" s="26" t="s">
        <v>40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f>I24+I28+I35</f>
        <v>1817134</v>
      </c>
      <c r="J23" s="15">
        <f>J24+J28+J35</f>
        <v>1860343</v>
      </c>
      <c r="K23" s="15">
        <f>K24+K28+K35</f>
        <v>1860993</v>
      </c>
    </row>
    <row r="24" spans="1:11" ht="87.75" customHeight="1" x14ac:dyDescent="0.2">
      <c r="A24" s="10" t="s">
        <v>33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1526853</v>
      </c>
      <c r="J24" s="15">
        <f>J25</f>
        <v>1587930</v>
      </c>
      <c r="K24" s="15">
        <f>K25</f>
        <v>1654115</v>
      </c>
    </row>
    <row r="25" spans="1:11" ht="51" customHeight="1" x14ac:dyDescent="0.2">
      <c r="A25" s="10" t="s">
        <v>34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v>1526853</v>
      </c>
      <c r="J25" s="15">
        <v>1587930</v>
      </c>
      <c r="K25" s="15">
        <v>1654115</v>
      </c>
    </row>
    <row r="26" spans="1:11" ht="15" hidden="1" customHeight="1" x14ac:dyDescent="0.2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hidden="1" customHeight="1" x14ac:dyDescent="0.2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 x14ac:dyDescent="0.2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285063</v>
      </c>
      <c r="J28" s="15">
        <f>J29</f>
        <v>267195</v>
      </c>
      <c r="K28" s="15">
        <f>K29</f>
        <v>201660</v>
      </c>
    </row>
    <row r="29" spans="1:11" ht="50.25" customHeight="1" x14ac:dyDescent="0.2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285063</v>
      </c>
      <c r="J29" s="15">
        <v>267195</v>
      </c>
      <c r="K29" s="15">
        <v>201660</v>
      </c>
    </row>
    <row r="30" spans="1:11" ht="17.25" hidden="1" customHeight="1" x14ac:dyDescent="0.2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hidden="1" customHeight="1" x14ac:dyDescent="0.2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hidden="1" customHeight="1" x14ac:dyDescent="0.2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 x14ac:dyDescent="0.2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5218</v>
      </c>
      <c r="J35" s="15">
        <f>J36</f>
        <v>5218</v>
      </c>
      <c r="K35" s="15">
        <f>K36</f>
        <v>5218</v>
      </c>
    </row>
    <row r="36" spans="1:11" ht="22.5" customHeight="1" x14ac:dyDescent="0.2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5218</v>
      </c>
      <c r="J36" s="15">
        <v>5218</v>
      </c>
      <c r="K36" s="15">
        <v>5218</v>
      </c>
    </row>
    <row r="37" spans="1:11" ht="15" hidden="1" customHeight="1" x14ac:dyDescent="0.2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hidden="1" customHeight="1" x14ac:dyDescent="0.2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hidden="1" customHeight="1" x14ac:dyDescent="0.2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 x14ac:dyDescent="0.2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t="shared" ref="I40:K41" si="2">I41</f>
        <v>25000</v>
      </c>
      <c r="J40" s="19">
        <f t="shared" si="2"/>
        <v>15000</v>
      </c>
      <c r="K40" s="19">
        <f t="shared" si="2"/>
        <v>15000</v>
      </c>
    </row>
    <row r="41" spans="1:11" ht="31.5" x14ac:dyDescent="0.2">
      <c r="A41" s="5" t="s">
        <v>32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2"/>
        <v>25000</v>
      </c>
      <c r="J41" s="15">
        <f t="shared" si="2"/>
        <v>15000</v>
      </c>
      <c r="K41" s="15">
        <f t="shared" si="2"/>
        <v>15000</v>
      </c>
    </row>
    <row r="42" spans="1:11" ht="31.5" x14ac:dyDescent="0.2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25000</v>
      </c>
      <c r="J42" s="15">
        <f>J43+J47</f>
        <v>15000</v>
      </c>
      <c r="K42" s="15">
        <f>K43+K47</f>
        <v>15000</v>
      </c>
    </row>
    <row r="43" spans="1:11" ht="39.75" customHeight="1" x14ac:dyDescent="0.2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t="shared" ref="I43:K45" si="3">I44</f>
        <v>20000</v>
      </c>
      <c r="J43" s="15">
        <f t="shared" si="3"/>
        <v>10000</v>
      </c>
      <c r="K43" s="15">
        <f t="shared" si="3"/>
        <v>10000</v>
      </c>
    </row>
    <row r="44" spans="1:11" ht="54" customHeight="1" x14ac:dyDescent="0.2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20000</v>
      </c>
      <c r="J44" s="15">
        <f t="shared" si="3"/>
        <v>10000</v>
      </c>
      <c r="K44" s="15">
        <v>10000</v>
      </c>
    </row>
    <row r="45" spans="1:11" ht="15.75" hidden="1" x14ac:dyDescent="0.2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3"/>
        <v>10000</v>
      </c>
      <c r="J45" s="17">
        <f t="shared" si="3"/>
        <v>10000</v>
      </c>
      <c r="K45" s="17">
        <f t="shared" si="3"/>
        <v>8500</v>
      </c>
    </row>
    <row r="46" spans="1:11" ht="15.75" hidden="1" x14ac:dyDescent="0.2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 x14ac:dyDescent="0.2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t="shared" ref="J47:K49" si="4">J48</f>
        <v>5000</v>
      </c>
      <c r="K47" s="15">
        <f t="shared" si="4"/>
        <v>5000</v>
      </c>
    </row>
    <row r="48" spans="1:11" ht="15.75" x14ac:dyDescent="0.2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4"/>
        <v>5000</v>
      </c>
      <c r="K48" s="15">
        <f t="shared" si="4"/>
        <v>5000</v>
      </c>
    </row>
    <row r="49" spans="1:12" ht="15.75" hidden="1" x14ac:dyDescent="0.2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4"/>
        <v>5000</v>
      </c>
      <c r="K49" s="17">
        <f t="shared" si="4"/>
        <v>5000</v>
      </c>
    </row>
    <row r="50" spans="1:12" ht="15.75" hidden="1" x14ac:dyDescent="0.2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 x14ac:dyDescent="0.25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t="shared" ref="I51:I56" si="5">I52</f>
        <v>0</v>
      </c>
      <c r="J51" s="19">
        <f t="shared" ref="J51:K53" si="6">J52</f>
        <v>0</v>
      </c>
      <c r="K51" s="19">
        <f t="shared" si="6"/>
        <v>0</v>
      </c>
      <c r="L51">
        <f>I51</f>
        <v>0</v>
      </c>
    </row>
    <row r="52" spans="1:12" ht="31.5" hidden="1" x14ac:dyDescent="0.2">
      <c r="A52" s="5" t="s">
        <v>32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5"/>
        <v>0</v>
      </c>
      <c r="J52" s="15">
        <f t="shared" si="6"/>
        <v>0</v>
      </c>
      <c r="K52" s="15">
        <f t="shared" si="6"/>
        <v>0</v>
      </c>
    </row>
    <row r="53" spans="1:12" ht="47.25" hidden="1" x14ac:dyDescent="0.25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5"/>
        <v>0</v>
      </c>
      <c r="J53" s="15">
        <f t="shared" si="6"/>
        <v>0</v>
      </c>
      <c r="K53" s="15">
        <f t="shared" si="6"/>
        <v>0</v>
      </c>
    </row>
    <row r="54" spans="1:12" ht="47.25" hidden="1" x14ac:dyDescent="0.2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5"/>
        <v>0</v>
      </c>
      <c r="J54" s="15">
        <f t="shared" ref="J54:K56" si="7">J55</f>
        <v>0</v>
      </c>
      <c r="K54" s="15">
        <f t="shared" si="7"/>
        <v>0</v>
      </c>
    </row>
    <row r="55" spans="1:12" ht="47.25" hidden="1" x14ac:dyDescent="0.2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5"/>
        <v>0</v>
      </c>
      <c r="J55" s="15">
        <f t="shared" si="7"/>
        <v>0</v>
      </c>
      <c r="K55" s="15">
        <f t="shared" si="7"/>
        <v>0</v>
      </c>
    </row>
    <row r="56" spans="1:12" ht="15.75" hidden="1" x14ac:dyDescent="0.2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5"/>
        <v>0</v>
      </c>
      <c r="J56" s="17">
        <f t="shared" si="7"/>
        <v>0</v>
      </c>
      <c r="K56" s="17">
        <f t="shared" si="7"/>
        <v>0</v>
      </c>
    </row>
    <row r="57" spans="1:12" ht="15.75" hidden="1" x14ac:dyDescent="0.2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2" ht="47.25" customHeight="1" x14ac:dyDescent="0.2">
      <c r="A58" s="35" t="s">
        <v>13</v>
      </c>
      <c r="B58" s="23">
        <v>22</v>
      </c>
      <c r="C58" s="23">
        <v>0</v>
      </c>
      <c r="D58" s="23"/>
      <c r="E58" s="23"/>
      <c r="F58" s="23"/>
      <c r="G58" s="23"/>
      <c r="H58" s="23"/>
      <c r="I58" s="23">
        <f>I59</f>
        <v>5000</v>
      </c>
      <c r="J58" s="27"/>
      <c r="K58" s="27"/>
    </row>
    <row r="59" spans="1:12" ht="31.5" customHeight="1" x14ac:dyDescent="0.2">
      <c r="A59" s="50" t="str">
        <f>$A$64</f>
        <v>Воробейнская сельская администрация Жирятинского района Брянской области</v>
      </c>
      <c r="B59" s="23">
        <v>22</v>
      </c>
      <c r="C59" s="27">
        <v>0</v>
      </c>
      <c r="D59" s="27">
        <v>14</v>
      </c>
      <c r="E59" s="27">
        <v>922</v>
      </c>
      <c r="F59" s="27"/>
      <c r="G59" s="27"/>
      <c r="H59" s="27"/>
      <c r="I59" s="27">
        <f>I60</f>
        <v>5000</v>
      </c>
      <c r="J59" s="27"/>
      <c r="K59" s="27"/>
    </row>
    <row r="60" spans="1:12" ht="49.5" customHeight="1" x14ac:dyDescent="0.2">
      <c r="A60" s="50" t="str">
        <f>$A$58</f>
        <v>Оценка имущества, признание прав и регулирование отношений муниципальной собственности</v>
      </c>
      <c r="B60" s="23">
        <v>22</v>
      </c>
      <c r="C60" s="27">
        <v>0</v>
      </c>
      <c r="D60" s="27">
        <v>14</v>
      </c>
      <c r="E60" s="27">
        <v>922</v>
      </c>
      <c r="F60" s="27">
        <v>80900</v>
      </c>
      <c r="G60" s="27"/>
      <c r="H60" s="27"/>
      <c r="I60" s="27">
        <f>I61</f>
        <v>5000</v>
      </c>
      <c r="J60" s="27"/>
      <c r="K60" s="27"/>
    </row>
    <row r="61" spans="1:12" ht="30" customHeight="1" x14ac:dyDescent="0.2">
      <c r="A61" s="50" t="str">
        <f>A66</f>
        <v>Закупка товаров, работ и услуг для обеспечения государственных  (муниципальных) нужд</v>
      </c>
      <c r="B61" s="23">
        <v>22</v>
      </c>
      <c r="C61" s="27">
        <v>0</v>
      </c>
      <c r="D61" s="27">
        <v>14</v>
      </c>
      <c r="E61" s="27">
        <v>922</v>
      </c>
      <c r="F61" s="27">
        <v>80900</v>
      </c>
      <c r="G61" s="27">
        <v>200</v>
      </c>
      <c r="H61" s="27"/>
      <c r="I61" s="27">
        <f>I62</f>
        <v>5000</v>
      </c>
      <c r="J61" s="27"/>
      <c r="K61" s="27"/>
    </row>
    <row r="62" spans="1:12" ht="52.5" customHeight="1" x14ac:dyDescent="0.2">
      <c r="A62" s="50" t="str">
        <f>A67</f>
        <v>Иные закупки товаров, работ и услуг для  обеспечения государственных (муниципальных) нужд</v>
      </c>
      <c r="B62" s="23">
        <v>22</v>
      </c>
      <c r="C62" s="27">
        <v>0</v>
      </c>
      <c r="D62" s="27">
        <v>14</v>
      </c>
      <c r="E62" s="27">
        <v>922</v>
      </c>
      <c r="F62" s="27">
        <v>80900</v>
      </c>
      <c r="G62" s="27">
        <v>240</v>
      </c>
      <c r="H62" s="27"/>
      <c r="I62" s="27">
        <v>5000</v>
      </c>
      <c r="J62" s="27"/>
      <c r="K62" s="27"/>
    </row>
    <row r="63" spans="1:12" ht="31.5" x14ac:dyDescent="0.2">
      <c r="A63" s="18" t="s">
        <v>41</v>
      </c>
      <c r="B63" s="19">
        <v>22</v>
      </c>
      <c r="C63" s="19">
        <v>0</v>
      </c>
      <c r="D63" s="19">
        <v>15</v>
      </c>
      <c r="E63" s="19"/>
      <c r="F63" s="19"/>
      <c r="G63" s="19"/>
      <c r="H63" s="15"/>
      <c r="I63" s="19">
        <f>I64</f>
        <v>69350</v>
      </c>
      <c r="J63" s="19">
        <f t="shared" ref="J63:K66" si="8">J64</f>
        <v>72120</v>
      </c>
      <c r="K63" s="19">
        <f t="shared" si="8"/>
        <v>75000</v>
      </c>
    </row>
    <row r="64" spans="1:12" ht="31.5" x14ac:dyDescent="0.2">
      <c r="A64" s="5" t="s">
        <v>32</v>
      </c>
      <c r="B64" s="19">
        <v>22</v>
      </c>
      <c r="C64" s="15">
        <v>0</v>
      </c>
      <c r="D64" s="15">
        <v>15</v>
      </c>
      <c r="E64" s="15">
        <v>922</v>
      </c>
      <c r="F64" s="15"/>
      <c r="G64" s="15"/>
      <c r="H64" s="15"/>
      <c r="I64" s="15">
        <f>I65</f>
        <v>69350</v>
      </c>
      <c r="J64" s="15">
        <f t="shared" si="8"/>
        <v>72120</v>
      </c>
      <c r="K64" s="15">
        <f t="shared" si="8"/>
        <v>75000</v>
      </c>
    </row>
    <row r="65" spans="1:12" ht="31.5" x14ac:dyDescent="0.2">
      <c r="A65" s="43" t="s">
        <v>41</v>
      </c>
      <c r="B65" s="19">
        <v>22</v>
      </c>
      <c r="C65" s="15">
        <v>0</v>
      </c>
      <c r="D65" s="15">
        <v>15</v>
      </c>
      <c r="E65" s="15">
        <v>922</v>
      </c>
      <c r="F65" s="15">
        <v>80920</v>
      </c>
      <c r="G65" s="15"/>
      <c r="H65" s="15"/>
      <c r="I65" s="15">
        <f>I66</f>
        <v>69350</v>
      </c>
      <c r="J65" s="15">
        <f t="shared" si="8"/>
        <v>72120</v>
      </c>
      <c r="K65" s="15">
        <f t="shared" si="8"/>
        <v>75000</v>
      </c>
    </row>
    <row r="66" spans="1:12" ht="42.75" customHeight="1" x14ac:dyDescent="0.2">
      <c r="A66" s="10" t="s">
        <v>14</v>
      </c>
      <c r="B66" s="19">
        <v>22</v>
      </c>
      <c r="C66" s="15">
        <v>0</v>
      </c>
      <c r="D66" s="15">
        <v>15</v>
      </c>
      <c r="E66" s="15">
        <v>922</v>
      </c>
      <c r="F66" s="15">
        <v>80920</v>
      </c>
      <c r="G66" s="15">
        <v>200</v>
      </c>
      <c r="H66" s="15"/>
      <c r="I66" s="15">
        <f>I67</f>
        <v>69350</v>
      </c>
      <c r="J66" s="15">
        <f t="shared" si="8"/>
        <v>72120</v>
      </c>
      <c r="K66" s="15">
        <f t="shared" si="8"/>
        <v>75000</v>
      </c>
    </row>
    <row r="67" spans="1:12" ht="47.25" x14ac:dyDescent="0.2">
      <c r="A67" s="10" t="s">
        <v>11</v>
      </c>
      <c r="B67" s="19">
        <v>22</v>
      </c>
      <c r="C67" s="15">
        <v>0</v>
      </c>
      <c r="D67" s="15">
        <v>15</v>
      </c>
      <c r="E67" s="15">
        <v>922</v>
      </c>
      <c r="F67" s="15">
        <v>80920</v>
      </c>
      <c r="G67" s="15">
        <v>240</v>
      </c>
      <c r="H67" s="15"/>
      <c r="I67" s="15">
        <v>69350</v>
      </c>
      <c r="J67" s="15">
        <v>72120</v>
      </c>
      <c r="K67" s="15">
        <v>75000</v>
      </c>
    </row>
    <row r="68" spans="1:12" ht="15.75" hidden="1" x14ac:dyDescent="0.2">
      <c r="A68" s="12"/>
      <c r="B68" s="24"/>
      <c r="C68" s="17"/>
      <c r="D68" s="17"/>
      <c r="E68" s="17"/>
      <c r="F68" s="17"/>
      <c r="G68" s="17"/>
      <c r="H68" s="17">
        <v>223</v>
      </c>
      <c r="I68" s="46">
        <v>66808</v>
      </c>
      <c r="J68" s="46">
        <v>60030</v>
      </c>
      <c r="K68" s="46">
        <v>61300</v>
      </c>
    </row>
    <row r="69" spans="1:12" ht="15.75" hidden="1" x14ac:dyDescent="0.2">
      <c r="A69" s="12"/>
      <c r="B69" s="24"/>
      <c r="C69" s="17"/>
      <c r="D69" s="17"/>
      <c r="E69" s="17"/>
      <c r="F69" s="17"/>
      <c r="G69" s="17"/>
      <c r="H69" s="17">
        <v>225</v>
      </c>
      <c r="I69" s="46">
        <v>17000</v>
      </c>
      <c r="J69" s="46">
        <v>17000</v>
      </c>
      <c r="K69" s="46">
        <v>17000</v>
      </c>
    </row>
    <row r="70" spans="1:12" ht="31.5" x14ac:dyDescent="0.2">
      <c r="A70" s="41" t="s">
        <v>21</v>
      </c>
      <c r="B70" s="19">
        <v>22</v>
      </c>
      <c r="C70" s="19">
        <v>0</v>
      </c>
      <c r="D70" s="19">
        <v>16</v>
      </c>
      <c r="E70" s="19"/>
      <c r="F70" s="21"/>
      <c r="G70" s="19"/>
      <c r="H70" s="19"/>
      <c r="I70" s="19">
        <f t="shared" ref="I70:K75" si="9">I71</f>
        <v>15000</v>
      </c>
      <c r="J70" s="19">
        <f t="shared" si="9"/>
        <v>10000</v>
      </c>
      <c r="K70" s="19">
        <f t="shared" si="9"/>
        <v>5000</v>
      </c>
      <c r="L70">
        <f>I70</f>
        <v>15000</v>
      </c>
    </row>
    <row r="71" spans="1:12" ht="31.5" x14ac:dyDescent="0.2">
      <c r="A71" s="5" t="s">
        <v>32</v>
      </c>
      <c r="B71" s="19">
        <v>22</v>
      </c>
      <c r="C71" s="15">
        <v>0</v>
      </c>
      <c r="D71" s="15">
        <v>16</v>
      </c>
      <c r="E71" s="15">
        <v>922</v>
      </c>
      <c r="F71" s="14"/>
      <c r="G71" s="15"/>
      <c r="H71" s="15"/>
      <c r="I71" s="15">
        <f t="shared" si="9"/>
        <v>15000</v>
      </c>
      <c r="J71" s="15">
        <f t="shared" si="9"/>
        <v>10000</v>
      </c>
      <c r="K71" s="15">
        <f t="shared" si="9"/>
        <v>5000</v>
      </c>
    </row>
    <row r="72" spans="1:12" ht="15.75" x14ac:dyDescent="0.25">
      <c r="A72" s="13" t="s">
        <v>21</v>
      </c>
      <c r="B72" s="19">
        <v>22</v>
      </c>
      <c r="C72" s="15">
        <v>0</v>
      </c>
      <c r="D72" s="15">
        <v>16</v>
      </c>
      <c r="E72" s="15">
        <v>922</v>
      </c>
      <c r="F72" s="14">
        <v>81140</v>
      </c>
      <c r="G72" s="15"/>
      <c r="H72" s="15"/>
      <c r="I72" s="15">
        <f t="shared" si="9"/>
        <v>15000</v>
      </c>
      <c r="J72" s="15">
        <f t="shared" si="9"/>
        <v>10000</v>
      </c>
      <c r="K72" s="15">
        <f t="shared" si="9"/>
        <v>5000</v>
      </c>
    </row>
    <row r="73" spans="1:12" ht="47.25" x14ac:dyDescent="0.2">
      <c r="A73" s="10" t="s">
        <v>14</v>
      </c>
      <c r="B73" s="19">
        <v>22</v>
      </c>
      <c r="C73" s="15">
        <v>0</v>
      </c>
      <c r="D73" s="15">
        <v>16</v>
      </c>
      <c r="E73" s="15">
        <v>922</v>
      </c>
      <c r="F73" s="14">
        <v>81140</v>
      </c>
      <c r="G73" s="15">
        <v>200</v>
      </c>
      <c r="H73" s="15"/>
      <c r="I73" s="15">
        <f t="shared" si="9"/>
        <v>15000</v>
      </c>
      <c r="J73" s="15">
        <f t="shared" si="9"/>
        <v>10000</v>
      </c>
      <c r="K73" s="15">
        <f t="shared" si="9"/>
        <v>5000</v>
      </c>
    </row>
    <row r="74" spans="1:12" ht="47.25" x14ac:dyDescent="0.2">
      <c r="A74" s="10" t="s">
        <v>11</v>
      </c>
      <c r="B74" s="19">
        <v>22</v>
      </c>
      <c r="C74" s="15">
        <v>0</v>
      </c>
      <c r="D74" s="15">
        <v>16</v>
      </c>
      <c r="E74" s="15">
        <v>922</v>
      </c>
      <c r="F74" s="14">
        <v>81140</v>
      </c>
      <c r="G74" s="15">
        <v>240</v>
      </c>
      <c r="H74" s="15"/>
      <c r="I74" s="15">
        <f t="shared" si="9"/>
        <v>15000</v>
      </c>
      <c r="J74" s="15">
        <v>10000</v>
      </c>
      <c r="K74" s="15">
        <v>5000</v>
      </c>
    </row>
    <row r="75" spans="1:12" ht="15.75" hidden="1" x14ac:dyDescent="0.2">
      <c r="A75" s="11"/>
      <c r="B75" s="19">
        <v>22</v>
      </c>
      <c r="C75" s="17"/>
      <c r="D75" s="17"/>
      <c r="E75" s="17"/>
      <c r="F75" s="17"/>
      <c r="G75" s="17">
        <v>244</v>
      </c>
      <c r="H75" s="17"/>
      <c r="I75" s="46">
        <f t="shared" si="9"/>
        <v>15000</v>
      </c>
      <c r="J75" s="46">
        <f t="shared" si="9"/>
        <v>15000</v>
      </c>
      <c r="K75" s="46">
        <f t="shared" si="9"/>
        <v>15000</v>
      </c>
    </row>
    <row r="76" spans="1:12" ht="15.75" hidden="1" x14ac:dyDescent="0.2">
      <c r="A76" s="12"/>
      <c r="B76" s="19">
        <v>22</v>
      </c>
      <c r="C76" s="17"/>
      <c r="D76" s="17"/>
      <c r="E76" s="17"/>
      <c r="F76" s="17"/>
      <c r="G76" s="17">
        <v>244</v>
      </c>
      <c r="H76" s="17">
        <v>225</v>
      </c>
      <c r="I76" s="46">
        <v>15000</v>
      </c>
      <c r="J76" s="46">
        <v>15000</v>
      </c>
      <c r="K76" s="46">
        <v>15000</v>
      </c>
    </row>
    <row r="77" spans="1:12" ht="31.5" x14ac:dyDescent="0.2">
      <c r="A77" s="18" t="s">
        <v>42</v>
      </c>
      <c r="B77" s="19">
        <v>22</v>
      </c>
      <c r="C77" s="19">
        <v>0</v>
      </c>
      <c r="D77" s="19">
        <v>17</v>
      </c>
      <c r="E77" s="19"/>
      <c r="F77" s="19"/>
      <c r="G77" s="19"/>
      <c r="H77" s="19"/>
      <c r="I77" s="19">
        <f t="shared" ref="I77:K80" si="10">I78</f>
        <v>98792</v>
      </c>
      <c r="J77" s="19">
        <f t="shared" si="10"/>
        <v>98792</v>
      </c>
      <c r="K77" s="19">
        <f t="shared" si="10"/>
        <v>98792</v>
      </c>
    </row>
    <row r="78" spans="1:12" ht="31.5" x14ac:dyDescent="0.2">
      <c r="A78" s="5" t="s">
        <v>32</v>
      </c>
      <c r="B78" s="19">
        <v>22</v>
      </c>
      <c r="C78" s="15">
        <v>0</v>
      </c>
      <c r="D78" s="15">
        <v>17</v>
      </c>
      <c r="E78" s="15">
        <v>922</v>
      </c>
      <c r="F78" s="15"/>
      <c r="G78" s="15"/>
      <c r="H78" s="15"/>
      <c r="I78" s="15">
        <f t="shared" si="10"/>
        <v>98792</v>
      </c>
      <c r="J78" s="15">
        <f t="shared" si="10"/>
        <v>98792</v>
      </c>
      <c r="K78" s="15">
        <f t="shared" si="10"/>
        <v>98792</v>
      </c>
    </row>
    <row r="79" spans="1:12" ht="31.5" x14ac:dyDescent="0.2">
      <c r="A79" s="5" t="s">
        <v>42</v>
      </c>
      <c r="B79" s="19">
        <v>22</v>
      </c>
      <c r="C79" s="15">
        <v>0</v>
      </c>
      <c r="D79" s="15">
        <v>17</v>
      </c>
      <c r="E79" s="15">
        <v>922</v>
      </c>
      <c r="F79" s="15">
        <v>81450</v>
      </c>
      <c r="G79" s="15"/>
      <c r="H79" s="15"/>
      <c r="I79" s="15">
        <f t="shared" si="10"/>
        <v>98792</v>
      </c>
      <c r="J79" s="15">
        <f t="shared" si="10"/>
        <v>98792</v>
      </c>
      <c r="K79" s="15">
        <f t="shared" si="10"/>
        <v>98792</v>
      </c>
    </row>
    <row r="80" spans="1:12" ht="31.5" customHeight="1" x14ac:dyDescent="0.2">
      <c r="A80" s="5" t="s">
        <v>43</v>
      </c>
      <c r="B80" s="19">
        <v>22</v>
      </c>
      <c r="C80" s="15">
        <v>0</v>
      </c>
      <c r="D80" s="15">
        <v>17</v>
      </c>
      <c r="E80" s="15">
        <v>922</v>
      </c>
      <c r="F80" s="15">
        <v>81450</v>
      </c>
      <c r="G80" s="15">
        <v>300</v>
      </c>
      <c r="H80" s="15"/>
      <c r="I80" s="15">
        <f t="shared" si="10"/>
        <v>98792</v>
      </c>
      <c r="J80" s="15">
        <f t="shared" si="10"/>
        <v>98792</v>
      </c>
      <c r="K80" s="15">
        <f t="shared" si="10"/>
        <v>98792</v>
      </c>
    </row>
    <row r="81" spans="1:12" ht="31.5" x14ac:dyDescent="0.2">
      <c r="A81" s="5" t="s">
        <v>44</v>
      </c>
      <c r="B81" s="19">
        <v>22</v>
      </c>
      <c r="C81" s="15">
        <v>0</v>
      </c>
      <c r="D81" s="15">
        <v>17</v>
      </c>
      <c r="E81" s="15">
        <v>922</v>
      </c>
      <c r="F81" s="15">
        <v>81450</v>
      </c>
      <c r="G81" s="15">
        <v>320</v>
      </c>
      <c r="H81" s="15"/>
      <c r="I81" s="15">
        <v>98792</v>
      </c>
      <c r="J81" s="15">
        <v>98792</v>
      </c>
      <c r="K81" s="15">
        <v>98792</v>
      </c>
    </row>
    <row r="82" spans="1:12" ht="15.75" hidden="1" x14ac:dyDescent="0.2">
      <c r="A82" s="12"/>
      <c r="B82" s="24"/>
      <c r="C82" s="17"/>
      <c r="D82" s="17"/>
      <c r="E82" s="17"/>
      <c r="F82" s="17"/>
      <c r="G82" s="17"/>
      <c r="H82" s="17">
        <v>263</v>
      </c>
      <c r="I82" s="46">
        <v>131942</v>
      </c>
      <c r="J82" s="46">
        <v>122000</v>
      </c>
      <c r="K82" s="46">
        <v>123800</v>
      </c>
    </row>
    <row r="83" spans="1:12" ht="31.5" x14ac:dyDescent="0.25">
      <c r="A83" s="20" t="s">
        <v>22</v>
      </c>
      <c r="B83" s="19">
        <v>22</v>
      </c>
      <c r="C83" s="19">
        <v>0</v>
      </c>
      <c r="D83" s="19">
        <v>18</v>
      </c>
      <c r="E83" s="19"/>
      <c r="F83" s="21"/>
      <c r="G83" s="19"/>
      <c r="H83" s="19"/>
      <c r="I83" s="19">
        <f t="shared" ref="I83:K88" si="11">I84</f>
        <v>2263679</v>
      </c>
      <c r="J83" s="19">
        <f t="shared" si="11"/>
        <v>2381913</v>
      </c>
      <c r="K83" s="19">
        <f t="shared" si="11"/>
        <v>2527783</v>
      </c>
      <c r="L83">
        <f>I83</f>
        <v>2263679</v>
      </c>
    </row>
    <row r="84" spans="1:12" ht="31.5" x14ac:dyDescent="0.2">
      <c r="A84" s="5" t="s">
        <v>32</v>
      </c>
      <c r="B84" s="19">
        <v>22</v>
      </c>
      <c r="C84" s="15">
        <v>0</v>
      </c>
      <c r="D84" s="15">
        <v>18</v>
      </c>
      <c r="E84" s="15">
        <v>922</v>
      </c>
      <c r="F84" s="14"/>
      <c r="G84" s="15"/>
      <c r="H84" s="15"/>
      <c r="I84" s="15">
        <f t="shared" si="11"/>
        <v>2263679</v>
      </c>
      <c r="J84" s="15">
        <f t="shared" si="11"/>
        <v>2381913</v>
      </c>
      <c r="K84" s="15">
        <f t="shared" si="11"/>
        <v>2527783</v>
      </c>
    </row>
    <row r="85" spans="1:12" ht="31.5" x14ac:dyDescent="0.25">
      <c r="A85" s="13" t="s">
        <v>22</v>
      </c>
      <c r="B85" s="19">
        <v>22</v>
      </c>
      <c r="C85" s="15">
        <v>0</v>
      </c>
      <c r="D85" s="15">
        <v>18</v>
      </c>
      <c r="E85" s="15">
        <v>922</v>
      </c>
      <c r="F85" s="14">
        <v>81600</v>
      </c>
      <c r="G85" s="15"/>
      <c r="H85" s="15"/>
      <c r="I85" s="15">
        <f t="shared" si="11"/>
        <v>2263679</v>
      </c>
      <c r="J85" s="15">
        <f t="shared" si="11"/>
        <v>2381913</v>
      </c>
      <c r="K85" s="15">
        <f t="shared" si="11"/>
        <v>2527783</v>
      </c>
    </row>
    <row r="86" spans="1:12" ht="47.25" x14ac:dyDescent="0.2">
      <c r="A86" s="10" t="s">
        <v>14</v>
      </c>
      <c r="B86" s="19">
        <v>22</v>
      </c>
      <c r="C86" s="15">
        <v>0</v>
      </c>
      <c r="D86" s="15">
        <v>18</v>
      </c>
      <c r="E86" s="15">
        <v>922</v>
      </c>
      <c r="F86" s="14">
        <v>81600</v>
      </c>
      <c r="G86" s="15">
        <v>200</v>
      </c>
      <c r="H86" s="15"/>
      <c r="I86" s="15">
        <f t="shared" si="11"/>
        <v>2263679</v>
      </c>
      <c r="J86" s="15">
        <f t="shared" si="11"/>
        <v>2381913</v>
      </c>
      <c r="K86" s="15">
        <f t="shared" si="11"/>
        <v>2527783</v>
      </c>
    </row>
    <row r="87" spans="1:12" ht="47.25" x14ac:dyDescent="0.2">
      <c r="A87" s="10" t="s">
        <v>11</v>
      </c>
      <c r="B87" s="19">
        <v>22</v>
      </c>
      <c r="C87" s="15">
        <v>0</v>
      </c>
      <c r="D87" s="15">
        <v>18</v>
      </c>
      <c r="E87" s="15">
        <v>922</v>
      </c>
      <c r="F87" s="14">
        <v>81600</v>
      </c>
      <c r="G87" s="15">
        <v>240</v>
      </c>
      <c r="H87" s="15"/>
      <c r="I87" s="15">
        <v>2263679</v>
      </c>
      <c r="J87" s="15">
        <v>2381913</v>
      </c>
      <c r="K87" s="15">
        <v>2527783</v>
      </c>
    </row>
    <row r="88" spans="1:12" ht="15.75" hidden="1" x14ac:dyDescent="0.2">
      <c r="A88" s="11"/>
      <c r="B88" s="19">
        <v>22</v>
      </c>
      <c r="C88" s="17"/>
      <c r="D88" s="17"/>
      <c r="E88" s="17"/>
      <c r="F88" s="17"/>
      <c r="G88" s="17">
        <v>244</v>
      </c>
      <c r="H88" s="17"/>
      <c r="I88" s="46">
        <f t="shared" si="11"/>
        <v>1731421</v>
      </c>
      <c r="J88" s="46">
        <f t="shared" si="11"/>
        <v>1927694</v>
      </c>
      <c r="K88" s="46">
        <f t="shared" si="11"/>
        <v>2178682</v>
      </c>
    </row>
    <row r="89" spans="1:12" ht="15.75" hidden="1" x14ac:dyDescent="0.2">
      <c r="A89" s="12"/>
      <c r="B89" s="19">
        <v>22</v>
      </c>
      <c r="C89" s="17"/>
      <c r="D89" s="17"/>
      <c r="E89" s="17"/>
      <c r="F89" s="17"/>
      <c r="G89" s="17">
        <v>244</v>
      </c>
      <c r="H89" s="17">
        <v>225</v>
      </c>
      <c r="I89" s="46">
        <v>1731421</v>
      </c>
      <c r="J89" s="46">
        <v>1927694</v>
      </c>
      <c r="K89" s="46">
        <v>2178682</v>
      </c>
    </row>
    <row r="90" spans="1:12" ht="31.5" x14ac:dyDescent="0.2">
      <c r="A90" s="41" t="s">
        <v>23</v>
      </c>
      <c r="B90" s="19">
        <v>22</v>
      </c>
      <c r="C90" s="19">
        <v>0</v>
      </c>
      <c r="D90" s="19">
        <v>19</v>
      </c>
      <c r="E90" s="19"/>
      <c r="F90" s="21"/>
      <c r="G90" s="19"/>
      <c r="H90" s="19"/>
      <c r="I90" s="19">
        <f t="shared" ref="I90:K92" si="12">I91</f>
        <v>154700</v>
      </c>
      <c r="J90" s="19">
        <f t="shared" si="12"/>
        <v>160900</v>
      </c>
      <c r="K90" s="19">
        <f t="shared" si="12"/>
        <v>167340</v>
      </c>
      <c r="L90">
        <f>I90</f>
        <v>154700</v>
      </c>
    </row>
    <row r="91" spans="1:12" ht="31.5" x14ac:dyDescent="0.2">
      <c r="A91" s="5" t="s">
        <v>32</v>
      </c>
      <c r="B91" s="19">
        <v>22</v>
      </c>
      <c r="C91" s="15">
        <v>0</v>
      </c>
      <c r="D91" s="15">
        <v>19</v>
      </c>
      <c r="E91" s="15">
        <v>922</v>
      </c>
      <c r="F91" s="14"/>
      <c r="G91" s="15"/>
      <c r="H91" s="15"/>
      <c r="I91" s="15">
        <f t="shared" si="12"/>
        <v>154700</v>
      </c>
      <c r="J91" s="15">
        <f t="shared" si="12"/>
        <v>160900</v>
      </c>
      <c r="K91" s="15">
        <f t="shared" si="12"/>
        <v>167340</v>
      </c>
    </row>
    <row r="92" spans="1:12" ht="15.75" x14ac:dyDescent="0.25">
      <c r="A92" s="13" t="s">
        <v>23</v>
      </c>
      <c r="B92" s="19">
        <v>22</v>
      </c>
      <c r="C92" s="15">
        <v>0</v>
      </c>
      <c r="D92" s="15">
        <v>19</v>
      </c>
      <c r="E92" s="15">
        <v>922</v>
      </c>
      <c r="F92" s="14">
        <v>81690</v>
      </c>
      <c r="G92" s="15"/>
      <c r="H92" s="15"/>
      <c r="I92" s="15">
        <f t="shared" si="12"/>
        <v>154700</v>
      </c>
      <c r="J92" s="15">
        <f t="shared" si="12"/>
        <v>160900</v>
      </c>
      <c r="K92" s="15">
        <f t="shared" si="12"/>
        <v>167340</v>
      </c>
    </row>
    <row r="93" spans="1:12" ht="34.5" customHeight="1" x14ac:dyDescent="0.2">
      <c r="A93" s="10" t="s">
        <v>14</v>
      </c>
      <c r="B93" s="19">
        <v>22</v>
      </c>
      <c r="C93" s="15">
        <v>0</v>
      </c>
      <c r="D93" s="15">
        <v>19</v>
      </c>
      <c r="E93" s="15">
        <v>922</v>
      </c>
      <c r="F93" s="14">
        <v>81690</v>
      </c>
      <c r="G93" s="15">
        <v>200</v>
      </c>
      <c r="H93" s="15"/>
      <c r="I93" s="15">
        <f>I94</f>
        <v>154700</v>
      </c>
      <c r="J93" s="15">
        <f>J94</f>
        <v>160900</v>
      </c>
      <c r="K93" s="15">
        <f>K94</f>
        <v>167340</v>
      </c>
    </row>
    <row r="94" spans="1:12" ht="47.25" x14ac:dyDescent="0.2">
      <c r="A94" s="10" t="s">
        <v>11</v>
      </c>
      <c r="B94" s="19">
        <v>22</v>
      </c>
      <c r="C94" s="15">
        <v>0</v>
      </c>
      <c r="D94" s="15">
        <v>19</v>
      </c>
      <c r="E94" s="15">
        <v>922</v>
      </c>
      <c r="F94" s="14">
        <v>81690</v>
      </c>
      <c r="G94" s="15">
        <v>240</v>
      </c>
      <c r="H94" s="15"/>
      <c r="I94" s="15">
        <v>154700</v>
      </c>
      <c r="J94" s="15">
        <v>160900</v>
      </c>
      <c r="K94" s="15">
        <v>167340</v>
      </c>
    </row>
    <row r="95" spans="1:12" ht="15.75" hidden="1" x14ac:dyDescent="0.2">
      <c r="A95" s="11"/>
      <c r="B95" s="19">
        <v>22</v>
      </c>
      <c r="C95" s="17"/>
      <c r="D95" s="17"/>
      <c r="E95" s="17"/>
      <c r="F95" s="17"/>
      <c r="G95" s="17">
        <v>244</v>
      </c>
      <c r="H95" s="17"/>
      <c r="I95" s="46">
        <f>I96+I97+I98</f>
        <v>146052</v>
      </c>
      <c r="J95" s="46">
        <f>J96+J97+J98</f>
        <v>142073</v>
      </c>
      <c r="K95" s="46">
        <f>K96+K97+K98</f>
        <v>134500</v>
      </c>
    </row>
    <row r="96" spans="1:12" ht="15.75" hidden="1" x14ac:dyDescent="0.2">
      <c r="A96" s="12"/>
      <c r="B96" s="19">
        <v>22</v>
      </c>
      <c r="C96" s="17"/>
      <c r="D96" s="17"/>
      <c r="E96" s="17"/>
      <c r="F96" s="17"/>
      <c r="G96" s="17">
        <v>244</v>
      </c>
      <c r="H96" s="17">
        <v>223</v>
      </c>
      <c r="I96" s="46">
        <v>119052</v>
      </c>
      <c r="J96" s="46">
        <v>115698</v>
      </c>
      <c r="K96" s="46">
        <v>110700</v>
      </c>
    </row>
    <row r="97" spans="1:12" ht="15.75" hidden="1" x14ac:dyDescent="0.2">
      <c r="A97" s="12"/>
      <c r="B97" s="19">
        <v>22</v>
      </c>
      <c r="C97" s="17"/>
      <c r="D97" s="17"/>
      <c r="E97" s="17"/>
      <c r="F97" s="17"/>
      <c r="G97" s="17">
        <v>244</v>
      </c>
      <c r="H97" s="17">
        <v>225</v>
      </c>
      <c r="I97" s="46">
        <v>27000</v>
      </c>
      <c r="J97" s="46">
        <v>26375</v>
      </c>
      <c r="K97" s="46">
        <v>23800</v>
      </c>
    </row>
    <row r="98" spans="1:12" ht="15.75" hidden="1" x14ac:dyDescent="0.2">
      <c r="A98" s="12"/>
      <c r="B98" s="19">
        <v>22</v>
      </c>
      <c r="C98" s="17"/>
      <c r="D98" s="17"/>
      <c r="E98" s="17"/>
      <c r="F98" s="17"/>
      <c r="G98" s="17">
        <v>244</v>
      </c>
      <c r="H98" s="17">
        <v>340</v>
      </c>
      <c r="I98" s="46"/>
      <c r="J98" s="46"/>
      <c r="K98" s="46"/>
    </row>
    <row r="99" spans="1:12" ht="15.75" hidden="1" x14ac:dyDescent="0.25">
      <c r="A99" s="20" t="s">
        <v>4</v>
      </c>
      <c r="B99" s="19">
        <v>22</v>
      </c>
      <c r="C99" s="19">
        <v>0</v>
      </c>
      <c r="D99" s="19">
        <v>20</v>
      </c>
      <c r="E99" s="19"/>
      <c r="F99" s="21"/>
      <c r="G99" s="19"/>
      <c r="H99" s="19"/>
      <c r="I99" s="44">
        <f t="shared" ref="I99:K104" si="13">I100</f>
        <v>0</v>
      </c>
      <c r="J99" s="44">
        <f t="shared" si="13"/>
        <v>0</v>
      </c>
      <c r="K99" s="44">
        <f t="shared" si="13"/>
        <v>0</v>
      </c>
      <c r="L99">
        <f>I99</f>
        <v>0</v>
      </c>
    </row>
    <row r="100" spans="1:12" ht="31.5" hidden="1" x14ac:dyDescent="0.2">
      <c r="A100" s="5" t="s">
        <v>32</v>
      </c>
      <c r="B100" s="19">
        <v>22</v>
      </c>
      <c r="C100" s="15">
        <v>0</v>
      </c>
      <c r="D100" s="15">
        <v>20</v>
      </c>
      <c r="E100" s="15">
        <v>922</v>
      </c>
      <c r="F100" s="14"/>
      <c r="G100" s="15"/>
      <c r="H100" s="15"/>
      <c r="I100" s="45">
        <f t="shared" si="13"/>
        <v>0</v>
      </c>
      <c r="J100" s="45">
        <f t="shared" si="13"/>
        <v>0</v>
      </c>
      <c r="K100" s="45">
        <f t="shared" si="13"/>
        <v>0</v>
      </c>
    </row>
    <row r="101" spans="1:12" ht="15.75" hidden="1" x14ac:dyDescent="0.25">
      <c r="A101" s="13" t="s">
        <v>4</v>
      </c>
      <c r="B101" s="19">
        <v>22</v>
      </c>
      <c r="C101" s="15">
        <v>0</v>
      </c>
      <c r="D101" s="15">
        <v>20</v>
      </c>
      <c r="E101" s="15">
        <v>922</v>
      </c>
      <c r="F101" s="14">
        <v>81700</v>
      </c>
      <c r="G101" s="15"/>
      <c r="H101" s="15"/>
      <c r="I101" s="45">
        <f t="shared" si="13"/>
        <v>0</v>
      </c>
      <c r="J101" s="45">
        <f t="shared" si="13"/>
        <v>0</v>
      </c>
      <c r="K101" s="45">
        <f t="shared" si="13"/>
        <v>0</v>
      </c>
    </row>
    <row r="102" spans="1:12" ht="47.25" hidden="1" x14ac:dyDescent="0.2">
      <c r="A102" s="10" t="s">
        <v>14</v>
      </c>
      <c r="B102" s="19">
        <v>22</v>
      </c>
      <c r="C102" s="15">
        <v>0</v>
      </c>
      <c r="D102" s="15">
        <v>20</v>
      </c>
      <c r="E102" s="15">
        <v>922</v>
      </c>
      <c r="F102" s="14">
        <v>81700</v>
      </c>
      <c r="G102" s="15">
        <v>200</v>
      </c>
      <c r="H102" s="15"/>
      <c r="I102" s="45">
        <f t="shared" si="13"/>
        <v>0</v>
      </c>
      <c r="J102" s="45">
        <f t="shared" si="13"/>
        <v>0</v>
      </c>
      <c r="K102" s="45">
        <f t="shared" si="13"/>
        <v>0</v>
      </c>
    </row>
    <row r="103" spans="1:12" ht="47.25" hidden="1" x14ac:dyDescent="0.2">
      <c r="A103" s="10" t="s">
        <v>11</v>
      </c>
      <c r="B103" s="19">
        <v>22</v>
      </c>
      <c r="C103" s="15">
        <v>0</v>
      </c>
      <c r="D103" s="15">
        <v>20</v>
      </c>
      <c r="E103" s="15">
        <v>922</v>
      </c>
      <c r="F103" s="14">
        <v>81700</v>
      </c>
      <c r="G103" s="15">
        <v>240</v>
      </c>
      <c r="H103" s="15"/>
      <c r="I103" s="45">
        <f t="shared" si="13"/>
        <v>0</v>
      </c>
      <c r="J103" s="45">
        <f t="shared" si="13"/>
        <v>0</v>
      </c>
      <c r="K103" s="45">
        <f t="shared" si="13"/>
        <v>0</v>
      </c>
    </row>
    <row r="104" spans="1:12" ht="19.5" hidden="1" customHeight="1" x14ac:dyDescent="0.2">
      <c r="A104" s="11"/>
      <c r="B104" s="19">
        <v>22</v>
      </c>
      <c r="C104" s="17"/>
      <c r="D104" s="17"/>
      <c r="E104" s="17"/>
      <c r="F104" s="17"/>
      <c r="G104" s="17">
        <v>244</v>
      </c>
      <c r="H104" s="17"/>
      <c r="I104" s="46">
        <f t="shared" si="13"/>
        <v>0</v>
      </c>
      <c r="J104" s="46">
        <f t="shared" si="13"/>
        <v>0</v>
      </c>
      <c r="K104" s="46">
        <f t="shared" si="13"/>
        <v>0</v>
      </c>
    </row>
    <row r="105" spans="1:12" ht="15.75" hidden="1" x14ac:dyDescent="0.2">
      <c r="A105" s="12"/>
      <c r="B105" s="19">
        <v>22</v>
      </c>
      <c r="C105" s="17"/>
      <c r="D105" s="17"/>
      <c r="E105" s="17"/>
      <c r="F105" s="17"/>
      <c r="G105" s="17">
        <v>244</v>
      </c>
      <c r="H105" s="17">
        <v>225</v>
      </c>
      <c r="I105" s="46"/>
      <c r="J105" s="46"/>
      <c r="K105" s="46"/>
    </row>
    <row r="106" spans="1:12" ht="31.5" hidden="1" x14ac:dyDescent="0.25">
      <c r="A106" s="20" t="s">
        <v>5</v>
      </c>
      <c r="B106" s="19">
        <v>22</v>
      </c>
      <c r="C106" s="19">
        <v>0</v>
      </c>
      <c r="D106" s="19">
        <v>21</v>
      </c>
      <c r="E106" s="19"/>
      <c r="F106" s="21"/>
      <c r="G106" s="19"/>
      <c r="H106" s="19"/>
      <c r="I106" s="44">
        <f t="shared" ref="I106:K110" si="14">I107</f>
        <v>0</v>
      </c>
      <c r="J106" s="44">
        <f t="shared" si="14"/>
        <v>0</v>
      </c>
      <c r="K106" s="44">
        <f t="shared" si="14"/>
        <v>0</v>
      </c>
      <c r="L106">
        <f>I106</f>
        <v>0</v>
      </c>
    </row>
    <row r="107" spans="1:12" ht="31.5" hidden="1" x14ac:dyDescent="0.2">
      <c r="A107" s="5" t="s">
        <v>32</v>
      </c>
      <c r="B107" s="19">
        <v>22</v>
      </c>
      <c r="C107" s="15">
        <v>0</v>
      </c>
      <c r="D107" s="15">
        <v>21</v>
      </c>
      <c r="E107" s="15">
        <v>922</v>
      </c>
      <c r="F107" s="14"/>
      <c r="G107" s="15"/>
      <c r="H107" s="15"/>
      <c r="I107" s="45">
        <f t="shared" si="14"/>
        <v>0</v>
      </c>
      <c r="J107" s="45">
        <f t="shared" si="14"/>
        <v>0</v>
      </c>
      <c r="K107" s="45">
        <f t="shared" si="14"/>
        <v>0</v>
      </c>
    </row>
    <row r="108" spans="1:12" ht="31.5" hidden="1" x14ac:dyDescent="0.25">
      <c r="A108" s="13" t="s">
        <v>5</v>
      </c>
      <c r="B108" s="19">
        <v>22</v>
      </c>
      <c r="C108" s="15">
        <v>0</v>
      </c>
      <c r="D108" s="15">
        <v>21</v>
      </c>
      <c r="E108" s="15">
        <v>922</v>
      </c>
      <c r="F108" s="14">
        <v>81710</v>
      </c>
      <c r="G108" s="15"/>
      <c r="H108" s="15"/>
      <c r="I108" s="45">
        <f t="shared" si="14"/>
        <v>0</v>
      </c>
      <c r="J108" s="45">
        <f t="shared" si="14"/>
        <v>0</v>
      </c>
      <c r="K108" s="45">
        <f t="shared" si="14"/>
        <v>0</v>
      </c>
    </row>
    <row r="109" spans="1:12" ht="47.25" hidden="1" x14ac:dyDescent="0.2">
      <c r="A109" s="10" t="s">
        <v>14</v>
      </c>
      <c r="B109" s="19">
        <v>22</v>
      </c>
      <c r="C109" s="15">
        <v>0</v>
      </c>
      <c r="D109" s="15">
        <v>21</v>
      </c>
      <c r="E109" s="15">
        <v>922</v>
      </c>
      <c r="F109" s="14">
        <v>81710</v>
      </c>
      <c r="G109" s="15">
        <v>200</v>
      </c>
      <c r="H109" s="15"/>
      <c r="I109" s="45">
        <f t="shared" si="14"/>
        <v>0</v>
      </c>
      <c r="J109" s="45">
        <f t="shared" si="14"/>
        <v>0</v>
      </c>
      <c r="K109" s="45">
        <f t="shared" si="14"/>
        <v>0</v>
      </c>
    </row>
    <row r="110" spans="1:12" ht="47.25" hidden="1" x14ac:dyDescent="0.2">
      <c r="A110" s="10" t="s">
        <v>11</v>
      </c>
      <c r="B110" s="19">
        <v>22</v>
      </c>
      <c r="C110" s="15">
        <v>0</v>
      </c>
      <c r="D110" s="15">
        <v>21</v>
      </c>
      <c r="E110" s="15">
        <v>922</v>
      </c>
      <c r="F110" s="14">
        <v>81710</v>
      </c>
      <c r="G110" s="15">
        <v>240</v>
      </c>
      <c r="H110" s="15"/>
      <c r="I110" s="45">
        <f t="shared" si="14"/>
        <v>0</v>
      </c>
      <c r="J110" s="45">
        <f t="shared" si="14"/>
        <v>0</v>
      </c>
      <c r="K110" s="45">
        <f t="shared" si="14"/>
        <v>0</v>
      </c>
    </row>
    <row r="111" spans="1:12" ht="15.75" hidden="1" x14ac:dyDescent="0.2">
      <c r="A111" s="11"/>
      <c r="B111" s="19">
        <v>22</v>
      </c>
      <c r="C111" s="17"/>
      <c r="D111" s="17"/>
      <c r="E111" s="17"/>
      <c r="F111" s="17"/>
      <c r="G111" s="17">
        <v>244</v>
      </c>
      <c r="H111" s="17"/>
      <c r="I111" s="46">
        <f>I112+I113</f>
        <v>0</v>
      </c>
      <c r="J111" s="46">
        <f>J112+J113</f>
        <v>0</v>
      </c>
      <c r="K111" s="46">
        <f>K112+K113</f>
        <v>0</v>
      </c>
    </row>
    <row r="112" spans="1:12" ht="15.75" hidden="1" x14ac:dyDescent="0.2">
      <c r="A112" s="12"/>
      <c r="B112" s="19">
        <v>22</v>
      </c>
      <c r="C112" s="17"/>
      <c r="D112" s="17"/>
      <c r="E112" s="17"/>
      <c r="F112" s="17"/>
      <c r="G112" s="17">
        <v>244</v>
      </c>
      <c r="H112" s="17">
        <v>225</v>
      </c>
      <c r="I112" s="46"/>
      <c r="J112" s="46"/>
      <c r="K112" s="46"/>
    </row>
    <row r="113" spans="1:12" ht="15.75" hidden="1" x14ac:dyDescent="0.2">
      <c r="A113" s="12"/>
      <c r="B113" s="19">
        <v>22</v>
      </c>
      <c r="C113" s="17"/>
      <c r="D113" s="17"/>
      <c r="E113" s="17"/>
      <c r="F113" s="17"/>
      <c r="G113" s="17">
        <v>244</v>
      </c>
      <c r="H113" s="17">
        <v>226</v>
      </c>
      <c r="I113" s="46"/>
      <c r="J113" s="46"/>
      <c r="K113" s="46"/>
    </row>
    <row r="114" spans="1:12" ht="15.75" hidden="1" x14ac:dyDescent="0.25">
      <c r="A114" s="20" t="s">
        <v>24</v>
      </c>
      <c r="B114" s="19">
        <v>22</v>
      </c>
      <c r="C114" s="19">
        <v>0</v>
      </c>
      <c r="D114" s="19">
        <v>22</v>
      </c>
      <c r="E114" s="19"/>
      <c r="F114" s="21"/>
      <c r="G114" s="19"/>
      <c r="H114" s="19"/>
      <c r="I114" s="44">
        <f t="shared" ref="I114:K118" si="15">I115</f>
        <v>0</v>
      </c>
      <c r="J114" s="44">
        <f t="shared" si="15"/>
        <v>0</v>
      </c>
      <c r="K114" s="44">
        <f t="shared" si="15"/>
        <v>0</v>
      </c>
      <c r="L114">
        <f>I114</f>
        <v>0</v>
      </c>
    </row>
    <row r="115" spans="1:12" ht="31.5" hidden="1" x14ac:dyDescent="0.2">
      <c r="A115" s="5" t="s">
        <v>32</v>
      </c>
      <c r="B115" s="19">
        <v>22</v>
      </c>
      <c r="C115" s="15">
        <v>0</v>
      </c>
      <c r="D115" s="15">
        <v>22</v>
      </c>
      <c r="E115" s="15">
        <v>922</v>
      </c>
      <c r="F115" s="14"/>
      <c r="G115" s="15"/>
      <c r="H115" s="15"/>
      <c r="I115" s="45">
        <f t="shared" si="15"/>
        <v>0</v>
      </c>
      <c r="J115" s="45">
        <f t="shared" si="15"/>
        <v>0</v>
      </c>
      <c r="K115" s="45">
        <f t="shared" si="15"/>
        <v>0</v>
      </c>
    </row>
    <row r="116" spans="1:12" ht="15.75" hidden="1" x14ac:dyDescent="0.25">
      <c r="A116" s="13" t="s">
        <v>24</v>
      </c>
      <c r="B116" s="19">
        <v>22</v>
      </c>
      <c r="C116" s="15">
        <v>0</v>
      </c>
      <c r="D116" s="15">
        <v>22</v>
      </c>
      <c r="E116" s="15">
        <v>922</v>
      </c>
      <c r="F116" s="14">
        <v>81730</v>
      </c>
      <c r="G116" s="15"/>
      <c r="H116" s="15"/>
      <c r="I116" s="45">
        <f t="shared" si="15"/>
        <v>0</v>
      </c>
      <c r="J116" s="45">
        <f t="shared" si="15"/>
        <v>0</v>
      </c>
      <c r="K116" s="45">
        <f t="shared" si="15"/>
        <v>0</v>
      </c>
    </row>
    <row r="117" spans="1:12" ht="47.25" hidden="1" x14ac:dyDescent="0.2">
      <c r="A117" s="10" t="s">
        <v>14</v>
      </c>
      <c r="B117" s="19">
        <v>22</v>
      </c>
      <c r="C117" s="15">
        <v>0</v>
      </c>
      <c r="D117" s="15">
        <v>22</v>
      </c>
      <c r="E117" s="15">
        <v>922</v>
      </c>
      <c r="F117" s="14">
        <v>81730</v>
      </c>
      <c r="G117" s="15">
        <v>200</v>
      </c>
      <c r="H117" s="15"/>
      <c r="I117" s="45">
        <f t="shared" si="15"/>
        <v>0</v>
      </c>
      <c r="J117" s="45">
        <f t="shared" si="15"/>
        <v>0</v>
      </c>
      <c r="K117" s="45">
        <f t="shared" si="15"/>
        <v>0</v>
      </c>
    </row>
    <row r="118" spans="1:12" ht="47.25" hidden="1" x14ac:dyDescent="0.2">
      <c r="A118" s="10" t="s">
        <v>11</v>
      </c>
      <c r="B118" s="19">
        <v>22</v>
      </c>
      <c r="C118" s="15">
        <v>0</v>
      </c>
      <c r="D118" s="15">
        <v>22</v>
      </c>
      <c r="E118" s="15">
        <v>922</v>
      </c>
      <c r="F118" s="14">
        <v>81730</v>
      </c>
      <c r="G118" s="15">
        <v>240</v>
      </c>
      <c r="H118" s="15"/>
      <c r="I118" s="45">
        <f t="shared" si="15"/>
        <v>0</v>
      </c>
      <c r="J118" s="45">
        <f t="shared" si="15"/>
        <v>0</v>
      </c>
      <c r="K118" s="45">
        <f t="shared" si="15"/>
        <v>0</v>
      </c>
    </row>
    <row r="119" spans="1:12" ht="15.75" hidden="1" x14ac:dyDescent="0.2">
      <c r="A119" s="11"/>
      <c r="B119" s="19">
        <v>22</v>
      </c>
      <c r="C119" s="17"/>
      <c r="D119" s="17"/>
      <c r="E119" s="17"/>
      <c r="F119" s="17"/>
      <c r="G119" s="17">
        <v>244</v>
      </c>
      <c r="H119" s="17"/>
      <c r="I119" s="46">
        <f>I120+I121</f>
        <v>0</v>
      </c>
      <c r="J119" s="46">
        <f>J121</f>
        <v>0</v>
      </c>
      <c r="K119" s="46">
        <f>K121</f>
        <v>0</v>
      </c>
    </row>
    <row r="120" spans="1:12" ht="15.75" hidden="1" x14ac:dyDescent="0.2">
      <c r="A120" s="11"/>
      <c r="B120" s="19"/>
      <c r="C120" s="17"/>
      <c r="D120" s="17"/>
      <c r="E120" s="17"/>
      <c r="F120" s="17"/>
      <c r="G120" s="17">
        <v>244</v>
      </c>
      <c r="H120" s="17">
        <v>226</v>
      </c>
      <c r="I120" s="46"/>
      <c r="J120" s="46"/>
      <c r="K120" s="46"/>
    </row>
    <row r="121" spans="1:12" ht="15.75" hidden="1" x14ac:dyDescent="0.2">
      <c r="A121" s="12"/>
      <c r="B121" s="19">
        <v>22</v>
      </c>
      <c r="C121" s="17"/>
      <c r="D121" s="17"/>
      <c r="E121" s="17"/>
      <c r="F121" s="17"/>
      <c r="G121" s="17">
        <v>244</v>
      </c>
      <c r="H121" s="17">
        <v>340</v>
      </c>
      <c r="I121" s="46"/>
      <c r="J121" s="46"/>
      <c r="K121" s="46"/>
    </row>
    <row r="122" spans="1:12" ht="31.5" hidden="1" x14ac:dyDescent="0.25">
      <c r="A122" s="20" t="s">
        <v>25</v>
      </c>
      <c r="B122" s="19">
        <v>22</v>
      </c>
      <c r="C122" s="19">
        <v>0</v>
      </c>
      <c r="D122" s="19">
        <v>23</v>
      </c>
      <c r="E122" s="19"/>
      <c r="F122" s="21"/>
      <c r="G122" s="19"/>
      <c r="H122" s="19"/>
      <c r="I122" s="44">
        <f t="shared" ref="I122:K127" si="16">I123</f>
        <v>0</v>
      </c>
      <c r="J122" s="44">
        <f t="shared" si="16"/>
        <v>0</v>
      </c>
      <c r="K122" s="44">
        <f t="shared" si="16"/>
        <v>0</v>
      </c>
      <c r="L122">
        <f>I122</f>
        <v>0</v>
      </c>
    </row>
    <row r="123" spans="1:12" ht="31.5" hidden="1" x14ac:dyDescent="0.2">
      <c r="A123" s="5" t="s">
        <v>32</v>
      </c>
      <c r="B123" s="19">
        <v>22</v>
      </c>
      <c r="C123" s="15">
        <v>0</v>
      </c>
      <c r="D123" s="15">
        <v>23</v>
      </c>
      <c r="E123" s="15">
        <v>922</v>
      </c>
      <c r="F123" s="14"/>
      <c r="G123" s="15"/>
      <c r="H123" s="15"/>
      <c r="I123" s="45">
        <f t="shared" si="16"/>
        <v>0</v>
      </c>
      <c r="J123" s="45">
        <f t="shared" si="16"/>
        <v>0</v>
      </c>
      <c r="K123" s="45">
        <f t="shared" si="16"/>
        <v>0</v>
      </c>
    </row>
    <row r="124" spans="1:12" ht="31.5" hidden="1" x14ac:dyDescent="0.25">
      <c r="A124" s="13" t="s">
        <v>25</v>
      </c>
      <c r="B124" s="19">
        <v>22</v>
      </c>
      <c r="C124" s="15">
        <v>0</v>
      </c>
      <c r="D124" s="15">
        <v>23</v>
      </c>
      <c r="E124" s="15">
        <v>922</v>
      </c>
      <c r="F124" s="14">
        <v>82300</v>
      </c>
      <c r="G124" s="15"/>
      <c r="H124" s="15"/>
      <c r="I124" s="45">
        <f t="shared" si="16"/>
        <v>0</v>
      </c>
      <c r="J124" s="45">
        <f t="shared" si="16"/>
        <v>0</v>
      </c>
      <c r="K124" s="45">
        <f t="shared" si="16"/>
        <v>0</v>
      </c>
    </row>
    <row r="125" spans="1:12" ht="47.25" hidden="1" x14ac:dyDescent="0.2">
      <c r="A125" s="10" t="s">
        <v>14</v>
      </c>
      <c r="B125" s="19">
        <v>22</v>
      </c>
      <c r="C125" s="15">
        <v>0</v>
      </c>
      <c r="D125" s="15">
        <v>23</v>
      </c>
      <c r="E125" s="15">
        <v>922</v>
      </c>
      <c r="F125" s="14">
        <v>82300</v>
      </c>
      <c r="G125" s="15">
        <v>200</v>
      </c>
      <c r="H125" s="15"/>
      <c r="I125" s="45">
        <f t="shared" si="16"/>
        <v>0</v>
      </c>
      <c r="J125" s="45">
        <f t="shared" si="16"/>
        <v>0</v>
      </c>
      <c r="K125" s="45">
        <f t="shared" si="16"/>
        <v>0</v>
      </c>
    </row>
    <row r="126" spans="1:12" ht="47.25" hidden="1" x14ac:dyDescent="0.2">
      <c r="A126" s="10" t="s">
        <v>11</v>
      </c>
      <c r="B126" s="19">
        <v>22</v>
      </c>
      <c r="C126" s="15">
        <v>0</v>
      </c>
      <c r="D126" s="15">
        <v>23</v>
      </c>
      <c r="E126" s="15">
        <v>922</v>
      </c>
      <c r="F126" s="14">
        <v>82300</v>
      </c>
      <c r="G126" s="15">
        <v>240</v>
      </c>
      <c r="H126" s="15"/>
      <c r="I126" s="45">
        <f t="shared" si="16"/>
        <v>0</v>
      </c>
      <c r="J126" s="45">
        <f t="shared" si="16"/>
        <v>0</v>
      </c>
      <c r="K126" s="45">
        <f t="shared" si="16"/>
        <v>0</v>
      </c>
    </row>
    <row r="127" spans="1:12" ht="15.75" hidden="1" x14ac:dyDescent="0.2">
      <c r="A127" s="11"/>
      <c r="B127" s="19">
        <v>22</v>
      </c>
      <c r="C127" s="17"/>
      <c r="D127" s="17"/>
      <c r="E127" s="17"/>
      <c r="F127" s="17"/>
      <c r="G127" s="17">
        <v>244</v>
      </c>
      <c r="H127" s="17"/>
      <c r="I127" s="46">
        <f t="shared" si="16"/>
        <v>0</v>
      </c>
      <c r="J127" s="46">
        <f t="shared" si="16"/>
        <v>0</v>
      </c>
      <c r="K127" s="46">
        <f t="shared" si="16"/>
        <v>0</v>
      </c>
    </row>
    <row r="128" spans="1:12" ht="15.75" hidden="1" x14ac:dyDescent="0.2">
      <c r="A128" s="12"/>
      <c r="B128" s="19">
        <v>22</v>
      </c>
      <c r="C128" s="17"/>
      <c r="D128" s="17"/>
      <c r="E128" s="17"/>
      <c r="F128" s="17"/>
      <c r="G128" s="17">
        <v>244</v>
      </c>
      <c r="H128" s="17">
        <v>340</v>
      </c>
      <c r="I128" s="46"/>
      <c r="J128" s="46"/>
      <c r="K128" s="46"/>
    </row>
    <row r="129" spans="1:12" ht="31.5" hidden="1" x14ac:dyDescent="0.25">
      <c r="A129" s="20" t="s">
        <v>26</v>
      </c>
      <c r="B129" s="19">
        <v>22</v>
      </c>
      <c r="C129" s="19">
        <v>0</v>
      </c>
      <c r="D129" s="19">
        <v>24</v>
      </c>
      <c r="E129" s="19"/>
      <c r="F129" s="21"/>
      <c r="G129" s="19"/>
      <c r="H129" s="19"/>
      <c r="I129" s="44">
        <f t="shared" ref="I129:K133" si="17">I130</f>
        <v>0</v>
      </c>
      <c r="J129" s="44">
        <f t="shared" si="17"/>
        <v>0</v>
      </c>
      <c r="K129" s="44">
        <f t="shared" si="17"/>
        <v>0</v>
      </c>
      <c r="L129">
        <f>I129</f>
        <v>0</v>
      </c>
    </row>
    <row r="130" spans="1:12" ht="31.5" hidden="1" x14ac:dyDescent="0.2">
      <c r="A130" s="5" t="s">
        <v>32</v>
      </c>
      <c r="B130" s="19">
        <v>22</v>
      </c>
      <c r="C130" s="15">
        <v>0</v>
      </c>
      <c r="D130" s="15">
        <v>24</v>
      </c>
      <c r="E130" s="15">
        <v>922</v>
      </c>
      <c r="F130" s="14"/>
      <c r="G130" s="15"/>
      <c r="H130" s="15"/>
      <c r="I130" s="45">
        <f t="shared" si="17"/>
        <v>0</v>
      </c>
      <c r="J130" s="45">
        <f t="shared" si="17"/>
        <v>0</v>
      </c>
      <c r="K130" s="45">
        <f t="shared" si="17"/>
        <v>0</v>
      </c>
    </row>
    <row r="131" spans="1:12" ht="31.5" hidden="1" x14ac:dyDescent="0.25">
      <c r="A131" s="13" t="s">
        <v>26</v>
      </c>
      <c r="B131" s="19">
        <v>22</v>
      </c>
      <c r="C131" s="15">
        <v>0</v>
      </c>
      <c r="D131" s="15">
        <v>24</v>
      </c>
      <c r="E131" s="15">
        <v>922</v>
      </c>
      <c r="F131" s="14">
        <v>82360</v>
      </c>
      <c r="G131" s="15"/>
      <c r="H131" s="15"/>
      <c r="I131" s="45">
        <f t="shared" si="17"/>
        <v>0</v>
      </c>
      <c r="J131" s="45">
        <f t="shared" si="17"/>
        <v>0</v>
      </c>
      <c r="K131" s="45">
        <f t="shared" si="17"/>
        <v>0</v>
      </c>
    </row>
    <row r="132" spans="1:12" ht="47.25" hidden="1" x14ac:dyDescent="0.2">
      <c r="A132" s="10" t="s">
        <v>14</v>
      </c>
      <c r="B132" s="19">
        <v>22</v>
      </c>
      <c r="C132" s="15">
        <v>0</v>
      </c>
      <c r="D132" s="15">
        <v>24</v>
      </c>
      <c r="E132" s="15">
        <v>922</v>
      </c>
      <c r="F132" s="14">
        <v>82360</v>
      </c>
      <c r="G132" s="15">
        <v>200</v>
      </c>
      <c r="H132" s="15"/>
      <c r="I132" s="45">
        <f t="shared" si="17"/>
        <v>0</v>
      </c>
      <c r="J132" s="45">
        <f t="shared" si="17"/>
        <v>0</v>
      </c>
      <c r="K132" s="45">
        <f t="shared" si="17"/>
        <v>0</v>
      </c>
    </row>
    <row r="133" spans="1:12" ht="47.25" hidden="1" x14ac:dyDescent="0.2">
      <c r="A133" s="10" t="s">
        <v>11</v>
      </c>
      <c r="B133" s="19">
        <v>22</v>
      </c>
      <c r="C133" s="15">
        <v>0</v>
      </c>
      <c r="D133" s="15">
        <v>24</v>
      </c>
      <c r="E133" s="15">
        <v>922</v>
      </c>
      <c r="F133" s="14">
        <v>82360</v>
      </c>
      <c r="G133" s="15">
        <v>240</v>
      </c>
      <c r="H133" s="15"/>
      <c r="I133" s="45">
        <f t="shared" si="17"/>
        <v>0</v>
      </c>
      <c r="J133" s="45">
        <f t="shared" si="17"/>
        <v>0</v>
      </c>
      <c r="K133" s="45">
        <f t="shared" si="17"/>
        <v>0</v>
      </c>
    </row>
    <row r="134" spans="1:12" ht="15.75" hidden="1" x14ac:dyDescent="0.2">
      <c r="A134" s="11"/>
      <c r="B134" s="19">
        <v>22</v>
      </c>
      <c r="C134" s="17"/>
      <c r="D134" s="17"/>
      <c r="E134" s="17"/>
      <c r="F134" s="17"/>
      <c r="G134" s="17">
        <v>244</v>
      </c>
      <c r="H134" s="17"/>
      <c r="I134" s="46">
        <f>I135+I136</f>
        <v>0</v>
      </c>
      <c r="J134" s="46">
        <f>J135+J136</f>
        <v>0</v>
      </c>
      <c r="K134" s="46">
        <f>K135+K136</f>
        <v>0</v>
      </c>
    </row>
    <row r="135" spans="1:12" ht="15.75" hidden="1" x14ac:dyDescent="0.2">
      <c r="A135" s="12"/>
      <c r="B135" s="19">
        <v>22</v>
      </c>
      <c r="C135" s="17"/>
      <c r="D135" s="17"/>
      <c r="E135" s="17"/>
      <c r="F135" s="17"/>
      <c r="G135" s="17">
        <v>244</v>
      </c>
      <c r="H135" s="17">
        <v>290</v>
      </c>
      <c r="I135" s="46"/>
      <c r="J135" s="46"/>
      <c r="K135" s="46"/>
    </row>
    <row r="136" spans="1:12" ht="15.75" hidden="1" x14ac:dyDescent="0.2">
      <c r="A136" s="12"/>
      <c r="B136" s="19">
        <v>22</v>
      </c>
      <c r="C136" s="17"/>
      <c r="D136" s="17"/>
      <c r="E136" s="17"/>
      <c r="F136" s="17"/>
      <c r="G136" s="17">
        <v>244</v>
      </c>
      <c r="H136" s="17">
        <v>340</v>
      </c>
      <c r="I136" s="46"/>
      <c r="J136" s="46"/>
      <c r="K136" s="46"/>
    </row>
    <row r="137" spans="1:12" ht="110.25" hidden="1" x14ac:dyDescent="0.25">
      <c r="A137" s="20" t="s">
        <v>27</v>
      </c>
      <c r="B137" s="19">
        <v>22</v>
      </c>
      <c r="C137" s="19">
        <v>0</v>
      </c>
      <c r="D137" s="19">
        <v>25</v>
      </c>
      <c r="E137" s="19"/>
      <c r="F137" s="21"/>
      <c r="G137" s="19"/>
      <c r="H137" s="19"/>
      <c r="I137" s="44">
        <f t="shared" ref="I137:K140" si="18">I138</f>
        <v>0</v>
      </c>
      <c r="J137" s="44">
        <f t="shared" si="18"/>
        <v>0</v>
      </c>
      <c r="K137" s="44">
        <f t="shared" si="18"/>
        <v>0</v>
      </c>
      <c r="L137">
        <f>I137</f>
        <v>0</v>
      </c>
    </row>
    <row r="138" spans="1:12" ht="31.5" hidden="1" x14ac:dyDescent="0.2">
      <c r="A138" s="5" t="s">
        <v>32</v>
      </c>
      <c r="B138" s="19">
        <v>22</v>
      </c>
      <c r="C138" s="15">
        <v>0</v>
      </c>
      <c r="D138" s="15">
        <v>25</v>
      </c>
      <c r="E138" s="15">
        <v>922</v>
      </c>
      <c r="F138" s="14"/>
      <c r="G138" s="15"/>
      <c r="H138" s="15"/>
      <c r="I138" s="45">
        <f t="shared" si="18"/>
        <v>0</v>
      </c>
      <c r="J138" s="45">
        <f t="shared" si="18"/>
        <v>0</v>
      </c>
      <c r="K138" s="45">
        <f t="shared" si="18"/>
        <v>0</v>
      </c>
    </row>
    <row r="139" spans="1:12" ht="110.25" hidden="1" x14ac:dyDescent="0.25">
      <c r="A139" s="13" t="s">
        <v>27</v>
      </c>
      <c r="B139" s="19">
        <v>22</v>
      </c>
      <c r="C139" s="15">
        <v>0</v>
      </c>
      <c r="D139" s="15">
        <v>25</v>
      </c>
      <c r="E139" s="15">
        <v>922</v>
      </c>
      <c r="F139" s="14">
        <v>84260</v>
      </c>
      <c r="G139" s="15"/>
      <c r="H139" s="15"/>
      <c r="I139" s="45">
        <f t="shared" si="18"/>
        <v>0</v>
      </c>
      <c r="J139" s="45">
        <f t="shared" si="18"/>
        <v>0</v>
      </c>
      <c r="K139" s="45">
        <f t="shared" si="18"/>
        <v>0</v>
      </c>
    </row>
    <row r="140" spans="1:12" ht="15.75" hidden="1" x14ac:dyDescent="0.2">
      <c r="A140" s="10" t="s">
        <v>8</v>
      </c>
      <c r="B140" s="19">
        <v>22</v>
      </c>
      <c r="C140" s="15">
        <v>0</v>
      </c>
      <c r="D140" s="15">
        <v>25</v>
      </c>
      <c r="E140" s="15">
        <v>922</v>
      </c>
      <c r="F140" s="14">
        <v>84260</v>
      </c>
      <c r="G140" s="15">
        <v>500</v>
      </c>
      <c r="H140" s="15"/>
      <c r="I140" s="45">
        <f t="shared" si="18"/>
        <v>0</v>
      </c>
      <c r="J140" s="45">
        <f t="shared" si="18"/>
        <v>0</v>
      </c>
      <c r="K140" s="45">
        <f t="shared" si="18"/>
        <v>0</v>
      </c>
    </row>
    <row r="141" spans="1:12" ht="15.75" hidden="1" x14ac:dyDescent="0.2">
      <c r="A141" s="10" t="s">
        <v>28</v>
      </c>
      <c r="B141" s="19">
        <v>22</v>
      </c>
      <c r="C141" s="15">
        <v>0</v>
      </c>
      <c r="D141" s="15">
        <v>25</v>
      </c>
      <c r="E141" s="15">
        <v>922</v>
      </c>
      <c r="F141" s="14">
        <v>84260</v>
      </c>
      <c r="G141" s="15">
        <v>540</v>
      </c>
      <c r="H141" s="15"/>
      <c r="I141" s="45">
        <f>I142</f>
        <v>0</v>
      </c>
      <c r="J141" s="45">
        <f>J142</f>
        <v>0</v>
      </c>
      <c r="K141" s="45">
        <f>K142</f>
        <v>0</v>
      </c>
    </row>
    <row r="142" spans="1:12" ht="15.75" hidden="1" x14ac:dyDescent="0.2">
      <c r="A142" s="11"/>
      <c r="B142" s="17"/>
      <c r="C142" s="17"/>
      <c r="D142" s="17"/>
      <c r="E142" s="17"/>
      <c r="F142" s="17"/>
      <c r="G142" s="17">
        <v>540</v>
      </c>
      <c r="H142" s="17"/>
      <c r="I142" s="46"/>
      <c r="J142" s="46"/>
      <c r="K142" s="46"/>
    </row>
    <row r="143" spans="1:12" ht="15.75" hidden="1" x14ac:dyDescent="0.2">
      <c r="A143" s="12"/>
      <c r="B143" s="17"/>
      <c r="C143" s="17"/>
      <c r="D143" s="17"/>
      <c r="E143" s="17"/>
      <c r="F143" s="17"/>
      <c r="G143" s="17">
        <v>540</v>
      </c>
      <c r="H143" s="17">
        <v>251</v>
      </c>
      <c r="I143" s="46"/>
      <c r="J143" s="46"/>
      <c r="K143" s="46"/>
    </row>
    <row r="144" spans="1:12" ht="39" customHeight="1" x14ac:dyDescent="0.2">
      <c r="A144" s="35" t="str">
        <f>[1]Документ!$A$143</f>
        <v xml:space="preserve">        Организация и содержание местзахоронения (кладбищ)</v>
      </c>
      <c r="B144" s="23">
        <v>22</v>
      </c>
      <c r="C144" s="23">
        <v>0</v>
      </c>
      <c r="D144" s="23">
        <v>21</v>
      </c>
      <c r="E144" s="23"/>
      <c r="F144" s="23"/>
      <c r="G144" s="23"/>
      <c r="H144" s="23"/>
      <c r="I144" s="23">
        <f t="shared" ref="I144:K147" si="19">I145</f>
        <v>81450</v>
      </c>
      <c r="J144" s="23">
        <f t="shared" si="19"/>
        <v>35000</v>
      </c>
      <c r="K144" s="23">
        <f t="shared" si="19"/>
        <v>3662</v>
      </c>
    </row>
    <row r="145" spans="1:11" ht="33" customHeight="1" x14ac:dyDescent="0.2">
      <c r="A145" s="50" t="str">
        <f>$A$91</f>
        <v>Воробейнская сельская администрация Жирятинского района Брянской области</v>
      </c>
      <c r="B145" s="23">
        <v>22</v>
      </c>
      <c r="C145" s="27">
        <v>0</v>
      </c>
      <c r="D145" s="27">
        <v>21</v>
      </c>
      <c r="E145" s="27">
        <v>922</v>
      </c>
      <c r="F145" s="27"/>
      <c r="G145" s="27"/>
      <c r="H145" s="27"/>
      <c r="I145" s="27">
        <f t="shared" si="19"/>
        <v>81450</v>
      </c>
      <c r="J145" s="27">
        <f t="shared" si="19"/>
        <v>35000</v>
      </c>
      <c r="K145" s="27">
        <f t="shared" si="19"/>
        <v>3662</v>
      </c>
    </row>
    <row r="146" spans="1:11" ht="34.5" customHeight="1" x14ac:dyDescent="0.2">
      <c r="A146" s="50" t="str">
        <f>$A$144</f>
        <v xml:space="preserve">        Организация и содержание местзахоронения (кладбищ)</v>
      </c>
      <c r="B146" s="23">
        <v>22</v>
      </c>
      <c r="C146" s="27">
        <v>0</v>
      </c>
      <c r="D146" s="27">
        <v>21</v>
      </c>
      <c r="E146" s="27">
        <v>922</v>
      </c>
      <c r="F146" s="27">
        <v>81710</v>
      </c>
      <c r="G146" s="27"/>
      <c r="H146" s="27"/>
      <c r="I146" s="27">
        <f t="shared" si="19"/>
        <v>81450</v>
      </c>
      <c r="J146" s="27">
        <f t="shared" si="19"/>
        <v>35000</v>
      </c>
      <c r="K146" s="27">
        <f t="shared" si="19"/>
        <v>3662</v>
      </c>
    </row>
    <row r="147" spans="1:11" ht="34.5" customHeight="1" x14ac:dyDescent="0.2">
      <c r="A147" s="50" t="str">
        <f>A93</f>
        <v>Закупка товаров, работ и услуг для обеспечения государственных  (муниципальных) нужд</v>
      </c>
      <c r="B147" s="23">
        <v>22</v>
      </c>
      <c r="C147" s="27">
        <v>0</v>
      </c>
      <c r="D147" s="27">
        <v>21</v>
      </c>
      <c r="E147" s="27">
        <v>922</v>
      </c>
      <c r="F147" s="27">
        <v>81710</v>
      </c>
      <c r="G147" s="27">
        <v>200</v>
      </c>
      <c r="H147" s="27"/>
      <c r="I147" s="27">
        <f t="shared" si="19"/>
        <v>81450</v>
      </c>
      <c r="J147" s="27">
        <f t="shared" si="19"/>
        <v>35000</v>
      </c>
      <c r="K147" s="27">
        <f t="shared" si="19"/>
        <v>3662</v>
      </c>
    </row>
    <row r="148" spans="1:11" ht="51" customHeight="1" x14ac:dyDescent="0.2">
      <c r="A148" s="50" t="str">
        <f>A94</f>
        <v>Иные закупки товаров, работ и услуг для  обеспечения государственных (муниципальных) нужд</v>
      </c>
      <c r="B148" s="23">
        <v>22</v>
      </c>
      <c r="C148" s="27">
        <v>0</v>
      </c>
      <c r="D148" s="27">
        <v>21</v>
      </c>
      <c r="E148" s="27">
        <v>922</v>
      </c>
      <c r="F148" s="27">
        <v>81710</v>
      </c>
      <c r="G148" s="27">
        <v>240</v>
      </c>
      <c r="H148" s="27"/>
      <c r="I148" s="27">
        <v>81450</v>
      </c>
      <c r="J148" s="27">
        <v>35000</v>
      </c>
      <c r="K148" s="27">
        <v>3662</v>
      </c>
    </row>
    <row r="149" spans="1:11" ht="28.5" customHeight="1" x14ac:dyDescent="0.2">
      <c r="A149" s="35" t="str">
        <f>[1]Документ!$A$150</f>
        <v xml:space="preserve">        Мероприятия по благоустройству</v>
      </c>
      <c r="B149" s="23">
        <v>22</v>
      </c>
      <c r="C149" s="27">
        <v>0</v>
      </c>
      <c r="D149" s="27">
        <v>22</v>
      </c>
      <c r="E149" s="27"/>
      <c r="F149" s="27"/>
      <c r="G149" s="27"/>
      <c r="H149" s="27"/>
      <c r="I149" s="27">
        <f t="shared" ref="I149:J152" si="20">I150</f>
        <v>46449</v>
      </c>
      <c r="J149" s="27">
        <f t="shared" si="20"/>
        <v>15000</v>
      </c>
      <c r="K149" s="27">
        <v>0</v>
      </c>
    </row>
    <row r="150" spans="1:11" ht="38.25" customHeight="1" x14ac:dyDescent="0.2">
      <c r="A150" s="50" t="str">
        <f>$A$145</f>
        <v>Воробейнская сельская администрация Жирятинского района Брянской области</v>
      </c>
      <c r="B150" s="23">
        <v>22</v>
      </c>
      <c r="C150" s="27">
        <v>0</v>
      </c>
      <c r="D150" s="27">
        <v>22</v>
      </c>
      <c r="E150" s="27">
        <v>922</v>
      </c>
      <c r="F150" s="27"/>
      <c r="G150" s="27"/>
      <c r="H150" s="27"/>
      <c r="I150" s="27">
        <f t="shared" si="20"/>
        <v>46449</v>
      </c>
      <c r="J150" s="27">
        <f t="shared" si="20"/>
        <v>15000</v>
      </c>
      <c r="K150" s="27">
        <v>0</v>
      </c>
    </row>
    <row r="151" spans="1:11" ht="24" customHeight="1" x14ac:dyDescent="0.2">
      <c r="A151" s="50" t="str">
        <f>[1]Документ!$A$150</f>
        <v xml:space="preserve">        Мероприятия по благоустройству</v>
      </c>
      <c r="B151" s="23">
        <v>22</v>
      </c>
      <c r="C151" s="27">
        <v>0</v>
      </c>
      <c r="D151" s="27">
        <v>22</v>
      </c>
      <c r="E151" s="27">
        <v>922</v>
      </c>
      <c r="F151" s="27">
        <v>81730</v>
      </c>
      <c r="G151" s="27"/>
      <c r="H151" s="27"/>
      <c r="I151" s="27">
        <f t="shared" si="20"/>
        <v>46449</v>
      </c>
      <c r="J151" s="27">
        <f t="shared" si="20"/>
        <v>15000</v>
      </c>
      <c r="K151" s="27">
        <v>0</v>
      </c>
    </row>
    <row r="152" spans="1:11" ht="39" customHeight="1" x14ac:dyDescent="0.2">
      <c r="A152" s="50" t="str">
        <f>A147</f>
        <v>Закупка товаров, работ и услуг для обеспечения государственных  (муниципальных) нужд</v>
      </c>
      <c r="B152" s="23">
        <v>22</v>
      </c>
      <c r="C152" s="27">
        <v>0</v>
      </c>
      <c r="D152" s="27">
        <v>22</v>
      </c>
      <c r="E152" s="27">
        <v>922</v>
      </c>
      <c r="F152" s="27">
        <v>81730</v>
      </c>
      <c r="G152" s="27">
        <v>200</v>
      </c>
      <c r="H152" s="27"/>
      <c r="I152" s="27">
        <f t="shared" si="20"/>
        <v>46449</v>
      </c>
      <c r="J152" s="27">
        <f t="shared" si="20"/>
        <v>15000</v>
      </c>
      <c r="K152" s="27">
        <v>0</v>
      </c>
    </row>
    <row r="153" spans="1:11" ht="51" customHeight="1" x14ac:dyDescent="0.2">
      <c r="A153" s="50" t="str">
        <f>A148</f>
        <v>Иные закупки товаров, работ и услуг для  обеспечения государственных (муниципальных) нужд</v>
      </c>
      <c r="B153" s="23">
        <v>22</v>
      </c>
      <c r="C153" s="27">
        <v>0</v>
      </c>
      <c r="D153" s="27">
        <v>22</v>
      </c>
      <c r="E153" s="27">
        <v>922</v>
      </c>
      <c r="F153" s="27">
        <v>81730</v>
      </c>
      <c r="G153" s="27">
        <v>240</v>
      </c>
      <c r="H153" s="27"/>
      <c r="I153" s="27">
        <v>46449</v>
      </c>
      <c r="J153" s="27">
        <v>15000</v>
      </c>
      <c r="K153" s="27">
        <v>0</v>
      </c>
    </row>
    <row r="154" spans="1:11" ht="36" customHeight="1" x14ac:dyDescent="0.2">
      <c r="A154" s="35" t="str">
        <f>[1]Документ!$A$191</f>
        <v xml:space="preserve">        Мероприятия по развитию физической культуры и спорта</v>
      </c>
      <c r="B154" s="23">
        <v>22</v>
      </c>
      <c r="C154" s="27">
        <v>0</v>
      </c>
      <c r="D154" s="27">
        <v>23</v>
      </c>
      <c r="E154" s="27"/>
      <c r="F154" s="27"/>
      <c r="G154" s="27"/>
      <c r="H154" s="27"/>
      <c r="I154" s="27">
        <f t="shared" ref="I154:K157" si="21">I155</f>
        <v>10000</v>
      </c>
      <c r="J154" s="27">
        <f t="shared" si="21"/>
        <v>6000</v>
      </c>
      <c r="K154" s="27">
        <f t="shared" si="21"/>
        <v>4000</v>
      </c>
    </row>
    <row r="155" spans="1:11" ht="40.5" customHeight="1" x14ac:dyDescent="0.2">
      <c r="A155" s="50" t="str">
        <f>$A$160</f>
        <v>Воробейнская сельская администрация Жирятинского района Брянской области</v>
      </c>
      <c r="B155" s="23">
        <v>22</v>
      </c>
      <c r="C155" s="27">
        <v>0</v>
      </c>
      <c r="D155" s="27">
        <v>23</v>
      </c>
      <c r="E155" s="27">
        <v>922</v>
      </c>
      <c r="F155" s="27"/>
      <c r="G155" s="27"/>
      <c r="H155" s="27"/>
      <c r="I155" s="27">
        <f t="shared" si="21"/>
        <v>10000</v>
      </c>
      <c r="J155" s="27">
        <f t="shared" si="21"/>
        <v>6000</v>
      </c>
      <c r="K155" s="27">
        <f t="shared" si="21"/>
        <v>4000</v>
      </c>
    </row>
    <row r="156" spans="1:11" ht="39" customHeight="1" x14ac:dyDescent="0.2">
      <c r="A156" s="50" t="str">
        <f>[1]Документ!$A$191</f>
        <v xml:space="preserve">        Мероприятия по развитию физической культуры и спорта</v>
      </c>
      <c r="B156" s="23">
        <v>22</v>
      </c>
      <c r="C156" s="27">
        <v>0</v>
      </c>
      <c r="D156" s="27">
        <v>23</v>
      </c>
      <c r="E156" s="27">
        <v>922</v>
      </c>
      <c r="F156" s="27">
        <v>82300</v>
      </c>
      <c r="G156" s="27"/>
      <c r="H156" s="27"/>
      <c r="I156" s="27">
        <f t="shared" si="21"/>
        <v>10000</v>
      </c>
      <c r="J156" s="27">
        <f t="shared" si="21"/>
        <v>6000</v>
      </c>
      <c r="K156" s="27">
        <f t="shared" si="21"/>
        <v>4000</v>
      </c>
    </row>
    <row r="157" spans="1:11" ht="41.25" customHeight="1" x14ac:dyDescent="0.2">
      <c r="A157" s="50" t="str">
        <f>A162</f>
        <v>Закупка товаров, работ и услуг для обеспечения государственных  (муниципальных) нужд</v>
      </c>
      <c r="B157" s="23">
        <v>22</v>
      </c>
      <c r="C157" s="27">
        <v>0</v>
      </c>
      <c r="D157" s="27">
        <v>23</v>
      </c>
      <c r="E157" s="27">
        <v>922</v>
      </c>
      <c r="F157" s="27">
        <v>82300</v>
      </c>
      <c r="G157" s="27">
        <v>200</v>
      </c>
      <c r="H157" s="27"/>
      <c r="I157" s="27">
        <f t="shared" si="21"/>
        <v>10000</v>
      </c>
      <c r="J157" s="27">
        <f t="shared" si="21"/>
        <v>6000</v>
      </c>
      <c r="K157" s="27">
        <f t="shared" si="21"/>
        <v>4000</v>
      </c>
    </row>
    <row r="158" spans="1:11" ht="51" customHeight="1" x14ac:dyDescent="0.2">
      <c r="A158" s="50" t="str">
        <f>A163</f>
        <v>Иные закупки товаров, работ и услуг для  обеспечения государственных (муниципальных) нужд</v>
      </c>
      <c r="B158" s="23">
        <v>22</v>
      </c>
      <c r="C158" s="27">
        <v>0</v>
      </c>
      <c r="D158" s="27">
        <v>23</v>
      </c>
      <c r="E158" s="27">
        <v>922</v>
      </c>
      <c r="F158" s="27">
        <v>82300</v>
      </c>
      <c r="G158" s="27">
        <v>240</v>
      </c>
      <c r="H158" s="27"/>
      <c r="I158" s="27">
        <v>10000</v>
      </c>
      <c r="J158" s="27">
        <v>6000</v>
      </c>
      <c r="K158" s="27">
        <v>4000</v>
      </c>
    </row>
    <row r="159" spans="1:11" ht="39.75" customHeight="1" x14ac:dyDescent="0.2">
      <c r="A159" s="35" t="str">
        <f>[1]Документ!$A$170</f>
        <v xml:space="preserve">        Мероприятия по работе с семьей. детьми и молодежью</v>
      </c>
      <c r="B159" s="23">
        <v>22</v>
      </c>
      <c r="C159" s="27">
        <v>0</v>
      </c>
      <c r="D159" s="27">
        <v>24</v>
      </c>
      <c r="E159" s="27"/>
      <c r="F159" s="27"/>
      <c r="G159" s="27"/>
      <c r="H159" s="27"/>
      <c r="I159" s="27">
        <f t="shared" ref="I159:K162" si="22">I160</f>
        <v>10000</v>
      </c>
      <c r="J159" s="27">
        <f t="shared" si="22"/>
        <v>5000</v>
      </c>
      <c r="K159" s="27">
        <f t="shared" si="22"/>
        <v>3000</v>
      </c>
    </row>
    <row r="160" spans="1:11" ht="40.5" customHeight="1" x14ac:dyDescent="0.2">
      <c r="A160" s="50" t="str">
        <f>$A$150</f>
        <v>Воробейнская сельская администрация Жирятинского района Брянской области</v>
      </c>
      <c r="B160" s="23">
        <v>22</v>
      </c>
      <c r="C160" s="27">
        <v>0</v>
      </c>
      <c r="D160" s="27">
        <v>24</v>
      </c>
      <c r="E160" s="27">
        <v>922</v>
      </c>
      <c r="F160" s="27"/>
      <c r="G160" s="27"/>
      <c r="H160" s="27"/>
      <c r="I160" s="27">
        <f t="shared" si="22"/>
        <v>10000</v>
      </c>
      <c r="J160" s="27">
        <f t="shared" si="22"/>
        <v>5000</v>
      </c>
      <c r="K160" s="27">
        <f t="shared" si="22"/>
        <v>3000</v>
      </c>
    </row>
    <row r="161" spans="1:11" ht="40.5" customHeight="1" x14ac:dyDescent="0.2">
      <c r="A161" s="50" t="str">
        <f>[1]Документ!$A$170</f>
        <v xml:space="preserve">        Мероприятия по работе с семьей. детьми и молодежью</v>
      </c>
      <c r="B161" s="23">
        <v>22</v>
      </c>
      <c r="C161" s="27">
        <v>0</v>
      </c>
      <c r="D161" s="27">
        <v>24</v>
      </c>
      <c r="E161" s="27">
        <v>922</v>
      </c>
      <c r="F161" s="27">
        <v>82360</v>
      </c>
      <c r="G161" s="27"/>
      <c r="H161" s="27"/>
      <c r="I161" s="27">
        <f t="shared" si="22"/>
        <v>10000</v>
      </c>
      <c r="J161" s="27">
        <f t="shared" si="22"/>
        <v>5000</v>
      </c>
      <c r="K161" s="27">
        <f t="shared" si="22"/>
        <v>3000</v>
      </c>
    </row>
    <row r="162" spans="1:11" ht="51" customHeight="1" x14ac:dyDescent="0.2">
      <c r="A162" s="50" t="str">
        <f>A152</f>
        <v>Закупка товаров, работ и услуг для обеспечения государственных  (муниципальных) нужд</v>
      </c>
      <c r="B162" s="23">
        <v>22</v>
      </c>
      <c r="C162" s="27">
        <v>0</v>
      </c>
      <c r="D162" s="27">
        <v>24</v>
      </c>
      <c r="E162" s="27">
        <v>922</v>
      </c>
      <c r="F162" s="27">
        <v>82360</v>
      </c>
      <c r="G162" s="27">
        <v>200</v>
      </c>
      <c r="H162" s="27"/>
      <c r="I162" s="27">
        <f t="shared" si="22"/>
        <v>10000</v>
      </c>
      <c r="J162" s="27">
        <f t="shared" si="22"/>
        <v>5000</v>
      </c>
      <c r="K162" s="27">
        <f t="shared" si="22"/>
        <v>3000</v>
      </c>
    </row>
    <row r="163" spans="1:11" ht="51" customHeight="1" x14ac:dyDescent="0.2">
      <c r="A163" s="50" t="str">
        <f>A153</f>
        <v>Иные закупки товаров, работ и услуг для  обеспечения государственных (муниципальных) нужд</v>
      </c>
      <c r="B163" s="23">
        <v>22</v>
      </c>
      <c r="C163" s="27">
        <v>0</v>
      </c>
      <c r="D163" s="27">
        <v>24</v>
      </c>
      <c r="E163" s="27">
        <v>922</v>
      </c>
      <c r="F163" s="27">
        <v>82360</v>
      </c>
      <c r="G163" s="27">
        <v>240</v>
      </c>
      <c r="H163" s="27"/>
      <c r="I163" s="27">
        <v>10000</v>
      </c>
      <c r="J163" s="27">
        <v>5000</v>
      </c>
      <c r="K163" s="27">
        <v>3000</v>
      </c>
    </row>
    <row r="164" spans="1:11" ht="94.5" x14ac:dyDescent="0.2">
      <c r="A164" s="18" t="s">
        <v>46</v>
      </c>
      <c r="B164" s="19">
        <v>22</v>
      </c>
      <c r="C164" s="19">
        <v>0</v>
      </c>
      <c r="D164" s="19">
        <v>26</v>
      </c>
      <c r="E164" s="19"/>
      <c r="F164" s="19"/>
      <c r="G164" s="19"/>
      <c r="H164" s="19"/>
      <c r="I164" s="19">
        <f t="shared" ref="I164:K168" si="23">I165</f>
        <v>600</v>
      </c>
      <c r="J164" s="19">
        <f t="shared" si="23"/>
        <v>600</v>
      </c>
      <c r="K164" s="19">
        <f t="shared" si="23"/>
        <v>0</v>
      </c>
    </row>
    <row r="165" spans="1:11" ht="31.5" x14ac:dyDescent="0.2">
      <c r="A165" s="5" t="s">
        <v>32</v>
      </c>
      <c r="B165" s="19">
        <v>22</v>
      </c>
      <c r="C165" s="15">
        <v>0</v>
      </c>
      <c r="D165" s="15">
        <v>26</v>
      </c>
      <c r="E165" s="15">
        <v>922</v>
      </c>
      <c r="F165" s="15"/>
      <c r="G165" s="15"/>
      <c r="H165" s="15"/>
      <c r="I165" s="15">
        <f t="shared" si="23"/>
        <v>600</v>
      </c>
      <c r="J165" s="15">
        <f t="shared" si="23"/>
        <v>600</v>
      </c>
      <c r="K165" s="15">
        <f t="shared" si="23"/>
        <v>0</v>
      </c>
    </row>
    <row r="166" spans="1:11" ht="94.5" x14ac:dyDescent="0.2">
      <c r="A166" s="32" t="s">
        <v>46</v>
      </c>
      <c r="B166" s="19">
        <v>22</v>
      </c>
      <c r="C166" s="15">
        <v>0</v>
      </c>
      <c r="D166" s="15">
        <v>26</v>
      </c>
      <c r="E166" s="15">
        <v>922</v>
      </c>
      <c r="F166" s="15">
        <v>84400</v>
      </c>
      <c r="G166" s="15"/>
      <c r="H166" s="15"/>
      <c r="I166" s="15">
        <f t="shared" si="23"/>
        <v>600</v>
      </c>
      <c r="J166" s="15">
        <f t="shared" si="23"/>
        <v>600</v>
      </c>
      <c r="K166" s="15">
        <v>0</v>
      </c>
    </row>
    <row r="167" spans="1:11" ht="22.5" customHeight="1" x14ac:dyDescent="0.2">
      <c r="A167" s="32" t="s">
        <v>8</v>
      </c>
      <c r="B167" s="19">
        <v>22</v>
      </c>
      <c r="C167" s="15">
        <v>0</v>
      </c>
      <c r="D167" s="15">
        <v>26</v>
      </c>
      <c r="E167" s="15">
        <v>922</v>
      </c>
      <c r="F167" s="15">
        <v>84400</v>
      </c>
      <c r="G167" s="15">
        <v>500</v>
      </c>
      <c r="H167" s="15"/>
      <c r="I167" s="15">
        <f t="shared" si="23"/>
        <v>600</v>
      </c>
      <c r="J167" s="15">
        <f t="shared" si="23"/>
        <v>600</v>
      </c>
      <c r="K167" s="15">
        <f t="shared" si="23"/>
        <v>0</v>
      </c>
    </row>
    <row r="168" spans="1:11" ht="15.75" x14ac:dyDescent="0.2">
      <c r="A168" s="32" t="s">
        <v>47</v>
      </c>
      <c r="B168" s="19">
        <v>22</v>
      </c>
      <c r="C168" s="15">
        <v>0</v>
      </c>
      <c r="D168" s="15">
        <v>26</v>
      </c>
      <c r="E168" s="15">
        <v>922</v>
      </c>
      <c r="F168" s="15">
        <v>84400</v>
      </c>
      <c r="G168" s="15">
        <v>540</v>
      </c>
      <c r="H168" s="15"/>
      <c r="I168" s="15">
        <f t="shared" si="23"/>
        <v>600</v>
      </c>
      <c r="J168" s="15">
        <f t="shared" si="23"/>
        <v>600</v>
      </c>
      <c r="K168" s="15">
        <v>0</v>
      </c>
    </row>
    <row r="169" spans="1:11" ht="15.75" hidden="1" x14ac:dyDescent="0.2">
      <c r="A169" s="17"/>
      <c r="B169" s="17"/>
      <c r="C169" s="17"/>
      <c r="D169" s="17"/>
      <c r="E169" s="17"/>
      <c r="F169" s="17"/>
      <c r="G169" s="17"/>
      <c r="H169" s="17">
        <v>251</v>
      </c>
      <c r="I169" s="46">
        <v>600</v>
      </c>
      <c r="J169" s="46">
        <v>600</v>
      </c>
      <c r="K169" s="46">
        <v>600</v>
      </c>
    </row>
    <row r="170" spans="1:11" ht="15.75" hidden="1" x14ac:dyDescent="0.2">
      <c r="A170" s="12"/>
      <c r="B170" s="24"/>
      <c r="C170" s="17"/>
      <c r="D170" s="17"/>
      <c r="E170" s="17"/>
      <c r="F170" s="17"/>
      <c r="G170" s="17"/>
      <c r="H170" s="17">
        <v>223</v>
      </c>
      <c r="I170" s="46"/>
      <c r="J170" s="46"/>
      <c r="K170" s="46"/>
    </row>
    <row r="171" spans="1:11" ht="24" customHeight="1" x14ac:dyDescent="0.2">
      <c r="A171" s="37" t="s">
        <v>35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543864</v>
      </c>
      <c r="J171" s="39">
        <f>J172</f>
        <v>637384</v>
      </c>
      <c r="K171" s="39">
        <f>K172</f>
        <v>735452</v>
      </c>
    </row>
    <row r="172" spans="1:11" ht="31.5" x14ac:dyDescent="0.2">
      <c r="A172" s="30" t="s">
        <v>32</v>
      </c>
      <c r="B172" s="23">
        <v>30</v>
      </c>
      <c r="C172" s="23">
        <v>0</v>
      </c>
      <c r="D172" s="40" t="s">
        <v>37</v>
      </c>
      <c r="E172" s="23">
        <v>922</v>
      </c>
      <c r="F172" s="23"/>
      <c r="G172" s="23"/>
      <c r="H172" s="23"/>
      <c r="I172" s="23">
        <f>I173+I178+I181+I184</f>
        <v>543864</v>
      </c>
      <c r="J172" s="23">
        <f>J173+J178+J181+J184</f>
        <v>637384</v>
      </c>
      <c r="K172" s="23">
        <f>K173+K178+K181+K184</f>
        <v>735452</v>
      </c>
    </row>
    <row r="173" spans="1:11" ht="31.5" x14ac:dyDescent="0.2">
      <c r="A173" s="30" t="s">
        <v>36</v>
      </c>
      <c r="B173" s="23">
        <v>30</v>
      </c>
      <c r="C173" s="23">
        <v>0</v>
      </c>
      <c r="D173" s="40" t="s">
        <v>37</v>
      </c>
      <c r="E173" s="23">
        <v>922</v>
      </c>
      <c r="F173" s="23">
        <v>80010</v>
      </c>
      <c r="G173" s="23"/>
      <c r="H173" s="23"/>
      <c r="I173" s="23">
        <f t="shared" ref="I173:K174" si="24">I174</f>
        <v>533864</v>
      </c>
      <c r="J173" s="23">
        <f t="shared" si="24"/>
        <v>554480</v>
      </c>
      <c r="K173" s="23">
        <f t="shared" si="24"/>
        <v>577040</v>
      </c>
    </row>
    <row r="174" spans="1:11" ht="94.5" x14ac:dyDescent="0.2">
      <c r="A174" s="10" t="s">
        <v>33</v>
      </c>
      <c r="B174" s="27">
        <v>30</v>
      </c>
      <c r="C174" s="27">
        <v>0</v>
      </c>
      <c r="D174" s="28" t="s">
        <v>37</v>
      </c>
      <c r="E174" s="27">
        <v>922</v>
      </c>
      <c r="F174" s="27">
        <v>80010</v>
      </c>
      <c r="G174" s="27">
        <v>100</v>
      </c>
      <c r="H174" s="27"/>
      <c r="I174" s="27">
        <f t="shared" si="24"/>
        <v>533864</v>
      </c>
      <c r="J174" s="27">
        <f t="shared" si="24"/>
        <v>554480</v>
      </c>
      <c r="K174" s="27">
        <f t="shared" si="24"/>
        <v>577040</v>
      </c>
    </row>
    <row r="175" spans="1:11" ht="39" customHeight="1" x14ac:dyDescent="0.2">
      <c r="A175" s="10" t="s">
        <v>34</v>
      </c>
      <c r="B175" s="27">
        <v>30</v>
      </c>
      <c r="C175" s="27">
        <v>0</v>
      </c>
      <c r="D175" s="28" t="s">
        <v>37</v>
      </c>
      <c r="E175" s="27">
        <v>922</v>
      </c>
      <c r="F175" s="27">
        <v>80010</v>
      </c>
      <c r="G175" s="27">
        <v>120</v>
      </c>
      <c r="H175" s="27"/>
      <c r="I175" s="27">
        <v>533864</v>
      </c>
      <c r="J175" s="27">
        <v>554480</v>
      </c>
      <c r="K175" s="27">
        <v>577040</v>
      </c>
    </row>
    <row r="176" spans="1:11" ht="15.75" hidden="1" x14ac:dyDescent="0.2">
      <c r="A176" s="25"/>
      <c r="B176" s="17"/>
      <c r="C176" s="17"/>
      <c r="D176" s="29"/>
      <c r="E176" s="17"/>
      <c r="F176" s="17"/>
      <c r="G176" s="17"/>
      <c r="H176" s="17">
        <v>121</v>
      </c>
      <c r="I176" s="46">
        <v>349647</v>
      </c>
      <c r="J176" s="46">
        <v>316900</v>
      </c>
      <c r="K176" s="46">
        <v>321500</v>
      </c>
    </row>
    <row r="177" spans="1:12" ht="15.75" hidden="1" x14ac:dyDescent="0.2">
      <c r="A177" s="25"/>
      <c r="B177" s="17"/>
      <c r="C177" s="17"/>
      <c r="D177" s="29"/>
      <c r="E177" s="17"/>
      <c r="F177" s="17"/>
      <c r="G177" s="17"/>
      <c r="H177" s="17">
        <v>129</v>
      </c>
      <c r="I177" s="46">
        <v>104385</v>
      </c>
      <c r="J177" s="46">
        <v>94650</v>
      </c>
      <c r="K177" s="46">
        <v>96100</v>
      </c>
    </row>
    <row r="178" spans="1:12" ht="15.75" x14ac:dyDescent="0.2">
      <c r="A178" s="30" t="s">
        <v>38</v>
      </c>
      <c r="B178" s="23">
        <v>30</v>
      </c>
      <c r="C178" s="23">
        <v>0</v>
      </c>
      <c r="D178" s="40" t="s">
        <v>37</v>
      </c>
      <c r="E178" s="23">
        <v>922</v>
      </c>
      <c r="F178" s="23">
        <v>83030</v>
      </c>
      <c r="G178" s="23"/>
      <c r="H178" s="23"/>
      <c r="I178" s="23">
        <f t="shared" ref="I178:K179" si="25">I179</f>
        <v>10000</v>
      </c>
      <c r="J178" s="23">
        <f t="shared" si="25"/>
        <v>10000</v>
      </c>
      <c r="K178" s="23">
        <f t="shared" si="25"/>
        <v>10000</v>
      </c>
    </row>
    <row r="179" spans="1:12" ht="15.75" x14ac:dyDescent="0.2">
      <c r="A179" s="26" t="s">
        <v>2</v>
      </c>
      <c r="B179" s="27">
        <v>30</v>
      </c>
      <c r="C179" s="27">
        <v>0</v>
      </c>
      <c r="D179" s="28" t="s">
        <v>37</v>
      </c>
      <c r="E179" s="27">
        <v>922</v>
      </c>
      <c r="F179" s="27">
        <v>83030</v>
      </c>
      <c r="G179" s="27">
        <v>800</v>
      </c>
      <c r="H179" s="27"/>
      <c r="I179" s="27">
        <f t="shared" si="25"/>
        <v>10000</v>
      </c>
      <c r="J179" s="27">
        <f t="shared" si="25"/>
        <v>10000</v>
      </c>
      <c r="K179" s="27">
        <f t="shared" si="25"/>
        <v>10000</v>
      </c>
    </row>
    <row r="180" spans="1:12" ht="15.75" x14ac:dyDescent="0.2">
      <c r="A180" s="26" t="s">
        <v>39</v>
      </c>
      <c r="B180" s="27">
        <v>30</v>
      </c>
      <c r="C180" s="27">
        <v>0</v>
      </c>
      <c r="D180" s="28" t="s">
        <v>37</v>
      </c>
      <c r="E180" s="27">
        <v>922</v>
      </c>
      <c r="F180" s="27">
        <v>83030</v>
      </c>
      <c r="G180" s="27">
        <v>870</v>
      </c>
      <c r="H180" s="27"/>
      <c r="I180" s="27">
        <v>10000</v>
      </c>
      <c r="J180" s="27">
        <v>10000</v>
      </c>
      <c r="K180" s="27">
        <v>10000</v>
      </c>
    </row>
    <row r="181" spans="1:12" ht="31.5" hidden="1" x14ac:dyDescent="0.2">
      <c r="A181" s="35" t="s">
        <v>49</v>
      </c>
      <c r="B181" s="23">
        <v>30</v>
      </c>
      <c r="C181" s="23">
        <v>0</v>
      </c>
      <c r="D181" s="40" t="s">
        <v>37</v>
      </c>
      <c r="E181" s="23">
        <v>922</v>
      </c>
      <c r="F181" s="23">
        <v>80060</v>
      </c>
      <c r="G181" s="23"/>
      <c r="H181" s="23"/>
      <c r="I181" s="23">
        <f>I182</f>
        <v>0</v>
      </c>
      <c r="J181" s="47"/>
      <c r="K181" s="47"/>
    </row>
    <row r="182" spans="1:12" ht="15.75" hidden="1" x14ac:dyDescent="0.2">
      <c r="A182" s="36" t="s">
        <v>2</v>
      </c>
      <c r="B182" s="27">
        <v>30</v>
      </c>
      <c r="C182" s="27">
        <v>0</v>
      </c>
      <c r="D182" s="28" t="s">
        <v>37</v>
      </c>
      <c r="E182" s="27">
        <v>922</v>
      </c>
      <c r="F182" s="27">
        <v>80060</v>
      </c>
      <c r="G182" s="27">
        <v>800</v>
      </c>
      <c r="H182" s="27"/>
      <c r="I182" s="27">
        <f>I183</f>
        <v>0</v>
      </c>
      <c r="J182" s="48"/>
      <c r="K182" s="48"/>
    </row>
    <row r="183" spans="1:12" ht="15.75" hidden="1" x14ac:dyDescent="0.2">
      <c r="A183" s="36" t="s">
        <v>50</v>
      </c>
      <c r="B183" s="27">
        <v>30</v>
      </c>
      <c r="C183" s="27">
        <v>0</v>
      </c>
      <c r="D183" s="28" t="s">
        <v>37</v>
      </c>
      <c r="E183" s="27">
        <v>922</v>
      </c>
      <c r="F183" s="27">
        <v>80060</v>
      </c>
      <c r="G183" s="27">
        <v>880</v>
      </c>
      <c r="H183" s="27"/>
      <c r="I183" s="27">
        <v>0</v>
      </c>
      <c r="J183" s="48"/>
      <c r="K183" s="48"/>
    </row>
    <row r="184" spans="1:12" ht="15.75" x14ac:dyDescent="0.2">
      <c r="A184" s="18" t="s">
        <v>48</v>
      </c>
      <c r="B184" s="23">
        <v>30</v>
      </c>
      <c r="C184" s="23">
        <v>0</v>
      </c>
      <c r="D184" s="40" t="s">
        <v>37</v>
      </c>
      <c r="E184" s="23">
        <v>922</v>
      </c>
      <c r="F184" s="23">
        <v>80080</v>
      </c>
      <c r="G184" s="23">
        <v>800</v>
      </c>
      <c r="H184" s="23"/>
      <c r="I184" s="47"/>
      <c r="J184" s="23">
        <f>J185</f>
        <v>72904</v>
      </c>
      <c r="K184" s="23">
        <f>K185</f>
        <v>148412</v>
      </c>
    </row>
    <row r="185" spans="1:12" ht="15.75" x14ac:dyDescent="0.2">
      <c r="A185" s="5" t="s">
        <v>48</v>
      </c>
      <c r="B185" s="27">
        <v>30</v>
      </c>
      <c r="C185" s="27">
        <v>0</v>
      </c>
      <c r="D185" s="28" t="s">
        <v>37</v>
      </c>
      <c r="E185" s="27">
        <v>922</v>
      </c>
      <c r="F185" s="23">
        <v>80080</v>
      </c>
      <c r="G185" s="27">
        <v>870</v>
      </c>
      <c r="H185" s="27"/>
      <c r="I185" s="48"/>
      <c r="J185" s="27">
        <v>72904</v>
      </c>
      <c r="K185" s="27">
        <v>148412</v>
      </c>
    </row>
    <row r="186" spans="1:12" ht="15.75" hidden="1" x14ac:dyDescent="0.2">
      <c r="A186" s="25"/>
      <c r="B186" s="17"/>
      <c r="C186" s="17"/>
      <c r="D186" s="29"/>
      <c r="E186" s="17"/>
      <c r="F186" s="17"/>
      <c r="G186" s="17"/>
      <c r="H186" s="17">
        <v>290</v>
      </c>
      <c r="I186" s="46">
        <v>5000</v>
      </c>
      <c r="J186" s="46">
        <v>5000</v>
      </c>
      <c r="K186" s="46">
        <v>5000</v>
      </c>
    </row>
    <row r="187" spans="1:12" ht="24.75" customHeight="1" x14ac:dyDescent="0.2">
      <c r="A187" s="19" t="s">
        <v>29</v>
      </c>
      <c r="B187" s="19"/>
      <c r="C187" s="19"/>
      <c r="D187" s="19"/>
      <c r="E187" s="19"/>
      <c r="F187" s="19"/>
      <c r="G187" s="19"/>
      <c r="H187" s="31"/>
      <c r="I187" s="19">
        <f>I9+I171</f>
        <v>5221897</v>
      </c>
      <c r="J187" s="19">
        <f>J9+J171</f>
        <v>5379649</v>
      </c>
      <c r="K187" s="19">
        <f>K9+K171</f>
        <v>5580772</v>
      </c>
      <c r="L187">
        <f>SUM(L40:L164)</f>
        <v>2433379</v>
      </c>
    </row>
    <row r="189" spans="1:12" x14ac:dyDescent="0.2">
      <c r="I189">
        <v>4275682</v>
      </c>
      <c r="J189">
        <v>4384005</v>
      </c>
      <c r="K189">
        <v>4524158</v>
      </c>
    </row>
    <row r="191" spans="1:12" x14ac:dyDescent="0.2">
      <c r="I191">
        <f>I189-I187</f>
        <v>-946215</v>
      </c>
      <c r="J191">
        <f>J189-J187</f>
        <v>-995644</v>
      </c>
      <c r="K191">
        <f>K189-K187</f>
        <v>-1056614</v>
      </c>
    </row>
    <row r="193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3" orientation="portrait" verticalDpi="0" r:id="rId1"/>
  <rowBreaks count="2" manualBreakCount="2">
    <brk id="146" max="10" man="1"/>
    <brk id="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2020-02-14T12:17:50Z</dcterms:modified>
</cp:coreProperties>
</file>