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FF800FC4-C74E-4815-B53B-96CDCE0A8829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Лист1!$A$1:$K$188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9" i="3" l="1"/>
  <c r="I140" i="3"/>
  <c r="I141" i="3"/>
  <c r="I142" i="3"/>
  <c r="I144" i="3"/>
  <c r="I145" i="3"/>
  <c r="I146" i="3"/>
  <c r="I147" i="3"/>
  <c r="I43" i="3"/>
  <c r="A142" i="3"/>
  <c r="A143" i="3"/>
  <c r="A141" i="3"/>
  <c r="A140" i="3"/>
  <c r="A147" i="3"/>
  <c r="A148" i="3"/>
  <c r="A146" i="3"/>
  <c r="A145" i="3"/>
  <c r="K179" i="3"/>
  <c r="K178" i="3"/>
  <c r="J179" i="3"/>
  <c r="J178" i="3" s="1"/>
  <c r="I179" i="3"/>
  <c r="I178" i="3"/>
  <c r="J62" i="3"/>
  <c r="J61" i="3" s="1"/>
  <c r="J60" i="3" s="1"/>
  <c r="J59" i="3" s="1"/>
  <c r="J58" i="3" s="1"/>
  <c r="K62" i="3"/>
  <c r="K61" i="3" s="1"/>
  <c r="K60" i="3" s="1"/>
  <c r="K59" i="3" s="1"/>
  <c r="K58" i="3" s="1"/>
  <c r="I62" i="3"/>
  <c r="I61" i="3"/>
  <c r="I60" i="3"/>
  <c r="I59" i="3" s="1"/>
  <c r="I58" i="3" s="1"/>
  <c r="I182" i="3"/>
  <c r="I181" i="3"/>
  <c r="I136" i="3"/>
  <c r="I135" i="3" s="1"/>
  <c r="I134" i="3" s="1"/>
  <c r="I133" i="3" s="1"/>
  <c r="I132" i="3" s="1"/>
  <c r="L132" i="3" s="1"/>
  <c r="K184" i="3"/>
  <c r="J184" i="3"/>
  <c r="K163" i="3"/>
  <c r="K162" i="3" s="1"/>
  <c r="K161" i="3" s="1"/>
  <c r="K160" i="3" s="1"/>
  <c r="K159" i="3" s="1"/>
  <c r="J163" i="3"/>
  <c r="J162" i="3"/>
  <c r="J161" i="3"/>
  <c r="J160" i="3" s="1"/>
  <c r="J159" i="3" s="1"/>
  <c r="J136" i="3"/>
  <c r="J135" i="3"/>
  <c r="J134" i="3" s="1"/>
  <c r="J133" i="3" s="1"/>
  <c r="J132" i="3" s="1"/>
  <c r="I163" i="3"/>
  <c r="I162" i="3" s="1"/>
  <c r="I161" i="3" s="1"/>
  <c r="I160" i="3" s="1"/>
  <c r="I159" i="3"/>
  <c r="J36" i="3"/>
  <c r="J35" i="3" s="1"/>
  <c r="K36" i="3"/>
  <c r="K35" i="3"/>
  <c r="I35" i="3"/>
  <c r="I14" i="3"/>
  <c r="I13" i="3"/>
  <c r="J14" i="3"/>
  <c r="J13" i="3" s="1"/>
  <c r="J12" i="3" s="1"/>
  <c r="J11" i="3" s="1"/>
  <c r="J10" i="3" s="1"/>
  <c r="J9" i="3" s="1"/>
  <c r="K14" i="3"/>
  <c r="K13" i="3"/>
  <c r="I19" i="3"/>
  <c r="I18" i="3" s="1"/>
  <c r="J19" i="3"/>
  <c r="J18" i="3"/>
  <c r="K19" i="3"/>
  <c r="K18" i="3"/>
  <c r="I24" i="3"/>
  <c r="J25" i="3"/>
  <c r="J24" i="3"/>
  <c r="K25" i="3"/>
  <c r="K24" i="3"/>
  <c r="I28" i="3"/>
  <c r="J29" i="3"/>
  <c r="J28" i="3" s="1"/>
  <c r="J23" i="3" s="1"/>
  <c r="J22" i="3" s="1"/>
  <c r="J21" i="3" s="1"/>
  <c r="K29" i="3"/>
  <c r="K28" i="3"/>
  <c r="I73" i="3"/>
  <c r="I72" i="3" s="1"/>
  <c r="J76" i="3"/>
  <c r="J75" i="3"/>
  <c r="J74" i="3" s="1"/>
  <c r="J73" i="3" s="1"/>
  <c r="J72" i="3" s="1"/>
  <c r="K76" i="3"/>
  <c r="K75" i="3" s="1"/>
  <c r="K74" i="3" s="1"/>
  <c r="K73" i="3" s="1"/>
  <c r="K72" i="3" s="1"/>
  <c r="I114" i="3"/>
  <c r="I113" i="3" s="1"/>
  <c r="I112" i="3" s="1"/>
  <c r="I111" i="3"/>
  <c r="I110" i="3" s="1"/>
  <c r="I109" i="3" s="1"/>
  <c r="L109" i="3" s="1"/>
  <c r="J175" i="3"/>
  <c r="J174" i="3" s="1"/>
  <c r="J173" i="3" s="1"/>
  <c r="K175" i="3"/>
  <c r="K174" i="3" s="1"/>
  <c r="K173" i="3" s="1"/>
  <c r="K172" i="3" s="1"/>
  <c r="K171" i="3" s="1"/>
  <c r="I174" i="3"/>
  <c r="I173" i="3" s="1"/>
  <c r="I172" i="3" s="1"/>
  <c r="I171" i="3" s="1"/>
  <c r="J129" i="3"/>
  <c r="J128" i="3" s="1"/>
  <c r="J127" i="3" s="1"/>
  <c r="J126" i="3" s="1"/>
  <c r="J125" i="3" s="1"/>
  <c r="J124" i="3" s="1"/>
  <c r="K129" i="3"/>
  <c r="K128" i="3"/>
  <c r="K127" i="3"/>
  <c r="K126" i="3" s="1"/>
  <c r="K125" i="3" s="1"/>
  <c r="K124" i="3" s="1"/>
  <c r="I129" i="3"/>
  <c r="I128" i="3" s="1"/>
  <c r="I127" i="3" s="1"/>
  <c r="I126" i="3" s="1"/>
  <c r="I125" i="3"/>
  <c r="I124" i="3" s="1"/>
  <c r="L124" i="3" s="1"/>
  <c r="K122" i="3"/>
  <c r="K121" i="3"/>
  <c r="K120" i="3" s="1"/>
  <c r="K119" i="3" s="1"/>
  <c r="K118" i="3" s="1"/>
  <c r="K117" i="3" s="1"/>
  <c r="J122" i="3"/>
  <c r="J121" i="3" s="1"/>
  <c r="J120" i="3" s="1"/>
  <c r="J119" i="3"/>
  <c r="J118" i="3" s="1"/>
  <c r="J117" i="3" s="1"/>
  <c r="I122" i="3"/>
  <c r="I121" i="3"/>
  <c r="I120" i="3" s="1"/>
  <c r="I119" i="3" s="1"/>
  <c r="I118" i="3" s="1"/>
  <c r="I117" i="3"/>
  <c r="L117" i="3" s="1"/>
  <c r="K114" i="3"/>
  <c r="K113" i="3"/>
  <c r="K112" i="3"/>
  <c r="K111" i="3" s="1"/>
  <c r="K110" i="3" s="1"/>
  <c r="K109" i="3" s="1"/>
  <c r="J114" i="3"/>
  <c r="J113" i="3" s="1"/>
  <c r="J112" i="3" s="1"/>
  <c r="J111" i="3" s="1"/>
  <c r="J110" i="3"/>
  <c r="J109" i="3" s="1"/>
  <c r="J106" i="3"/>
  <c r="J105" i="3"/>
  <c r="J104" i="3"/>
  <c r="J103" i="3" s="1"/>
  <c r="J102" i="3" s="1"/>
  <c r="J101" i="3" s="1"/>
  <c r="K106" i="3"/>
  <c r="K105" i="3" s="1"/>
  <c r="K104" i="3" s="1"/>
  <c r="K103" i="3" s="1"/>
  <c r="K102" i="3" s="1"/>
  <c r="K101" i="3" s="1"/>
  <c r="I106" i="3"/>
  <c r="I105" i="3"/>
  <c r="I104" i="3"/>
  <c r="I103" i="3" s="1"/>
  <c r="I102" i="3" s="1"/>
  <c r="I101" i="3" s="1"/>
  <c r="L101" i="3" s="1"/>
  <c r="K99" i="3"/>
  <c r="K98" i="3"/>
  <c r="K97" i="3"/>
  <c r="K96" i="3"/>
  <c r="K95" i="3" s="1"/>
  <c r="K94" i="3" s="1"/>
  <c r="J99" i="3"/>
  <c r="J98" i="3"/>
  <c r="J97" i="3" s="1"/>
  <c r="J96" i="3" s="1"/>
  <c r="J95" i="3" s="1"/>
  <c r="J94" i="3"/>
  <c r="I99" i="3"/>
  <c r="I98" i="3"/>
  <c r="I97" i="3"/>
  <c r="I96" i="3"/>
  <c r="I95" i="3" s="1"/>
  <c r="I94" i="3" s="1"/>
  <c r="L94" i="3" s="1"/>
  <c r="J90" i="3"/>
  <c r="J89" i="3" s="1"/>
  <c r="J88" i="3" s="1"/>
  <c r="J87" i="3" s="1"/>
  <c r="J86" i="3" s="1"/>
  <c r="J85" i="3" s="1"/>
  <c r="K90" i="3"/>
  <c r="K89" i="3"/>
  <c r="K88" i="3"/>
  <c r="K87" i="3" s="1"/>
  <c r="K86" i="3" s="1"/>
  <c r="K85" i="3" s="1"/>
  <c r="I90" i="3"/>
  <c r="I88" i="3"/>
  <c r="I87" i="3"/>
  <c r="I86" i="3"/>
  <c r="I85" i="3"/>
  <c r="L85" i="3" s="1"/>
  <c r="K83" i="3"/>
  <c r="K81" i="3"/>
  <c r="K80" i="3" s="1"/>
  <c r="K79" i="3" s="1"/>
  <c r="K78" i="3" s="1"/>
  <c r="J83" i="3"/>
  <c r="J81" i="3"/>
  <c r="J80" i="3"/>
  <c r="J79" i="3"/>
  <c r="J78" i="3"/>
  <c r="I83" i="3"/>
  <c r="I81" i="3"/>
  <c r="I80" i="3"/>
  <c r="I79" i="3"/>
  <c r="I78" i="3" s="1"/>
  <c r="L78" i="3" s="1"/>
  <c r="K70" i="3"/>
  <c r="K69" i="3"/>
  <c r="K68" i="3" s="1"/>
  <c r="K67" i="3" s="1"/>
  <c r="K66" i="3" s="1"/>
  <c r="K65" i="3"/>
  <c r="J70" i="3"/>
  <c r="J69" i="3"/>
  <c r="J68" i="3"/>
  <c r="J67" i="3"/>
  <c r="J66" i="3" s="1"/>
  <c r="J65" i="3" s="1"/>
  <c r="I70" i="3"/>
  <c r="I69" i="3"/>
  <c r="I68" i="3" s="1"/>
  <c r="I67" i="3" s="1"/>
  <c r="I66" i="3" s="1"/>
  <c r="I65" i="3"/>
  <c r="L65" i="3" s="1"/>
  <c r="K56" i="3"/>
  <c r="K55" i="3"/>
  <c r="K54" i="3"/>
  <c r="K53" i="3" s="1"/>
  <c r="K52" i="3" s="1"/>
  <c r="K51" i="3" s="1"/>
  <c r="J56" i="3"/>
  <c r="J55" i="3" s="1"/>
  <c r="J54" i="3" s="1"/>
  <c r="J53" i="3" s="1"/>
  <c r="J52" i="3"/>
  <c r="J51" i="3" s="1"/>
  <c r="I56" i="3"/>
  <c r="I55" i="3"/>
  <c r="I54" i="3"/>
  <c r="I53" i="3" s="1"/>
  <c r="I52" i="3" s="1"/>
  <c r="I51" i="3" s="1"/>
  <c r="L51" i="3"/>
  <c r="J49" i="3"/>
  <c r="J48" i="3"/>
  <c r="J47" i="3"/>
  <c r="K49" i="3"/>
  <c r="K48" i="3" s="1"/>
  <c r="K47" i="3" s="1"/>
  <c r="I49" i="3"/>
  <c r="I48" i="3"/>
  <c r="I47" i="3" s="1"/>
  <c r="I42" i="3" s="1"/>
  <c r="I41" i="3" s="1"/>
  <c r="I40" i="3" s="1"/>
  <c r="K45" i="3"/>
  <c r="K44" i="3"/>
  <c r="K43" i="3"/>
  <c r="J45" i="3"/>
  <c r="J44" i="3"/>
  <c r="J43" i="3"/>
  <c r="J42" i="3" s="1"/>
  <c r="J41" i="3" s="1"/>
  <c r="J40" i="3" s="1"/>
  <c r="I45" i="3"/>
  <c r="K136" i="3"/>
  <c r="K135" i="3" s="1"/>
  <c r="K134" i="3" s="1"/>
  <c r="K133" i="3" s="1"/>
  <c r="K132" i="3"/>
  <c r="I22" i="3"/>
  <c r="I21" i="3"/>
  <c r="K42" i="3" l="1"/>
  <c r="K41" i="3" s="1"/>
  <c r="K40" i="3" s="1"/>
  <c r="J172" i="3"/>
  <c r="J171" i="3" s="1"/>
  <c r="J187" i="3" s="1"/>
  <c r="J191" i="3" s="1"/>
  <c r="K23" i="3"/>
  <c r="K22" i="3" s="1"/>
  <c r="K21" i="3" s="1"/>
  <c r="K12" i="3"/>
  <c r="K11" i="3" s="1"/>
  <c r="K10" i="3" s="1"/>
  <c r="L187" i="3"/>
  <c r="I12" i="3"/>
  <c r="I11" i="3" s="1"/>
  <c r="I10" i="3" s="1"/>
  <c r="K9" i="3" l="1"/>
  <c r="K187" i="3" s="1"/>
  <c r="K191" i="3" s="1"/>
</calcChain>
</file>

<file path=xl/sharedStrings.xml><?xml version="1.0" encoding="utf-8"?>
<sst xmlns="http://schemas.openxmlformats.org/spreadsheetml/2006/main" count="153" uniqueCount="65">
  <si>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</si>
  <si>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</si>
  <si>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</si>
  <si>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</si>
  <si>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</si>
  <si>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</si>
  <si>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</si>
  <si>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</si>
  <si>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</si>
  <si>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</si>
  <si>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</si>
  <si>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</si>
  <si>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</si>
  <si>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</si>
  <si>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</si>
  <si>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</si>
  <si>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</si>
  <si>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</si>
  <si>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</si>
  <si>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</si>
  <si>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</si>
  <si>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</si>
  <si>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</si>
  <si>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</si>
  <si>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</si>
  <si>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</si>
  <si>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</si>
  <si>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</si>
  <si>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</si>
  <si>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</si>
  <si>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</si>
  <si>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</si>
  <si>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</si>
  <si>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</si>
  <si>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</si>
  <si>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</si>
  <si>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</si>
  <si>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</si>
  <si>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</si>
  <si>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</si>
  <si>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</si>
  <si>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</si>
  <si>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</si>
  <si>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</si>
  <si>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</si>
  <si>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</si>
  <si>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</si>
  <si>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</si>
  <si>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</si>
  <si>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</si>
  <si>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</si>
  <si>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</si>
  <si>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</si>
  <si>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</si>
  <si>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</si>
  <si>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</si>
  <si>
    <t>Реализация программ (проектов) инициативного бюджетирования</t>
  </si>
  <si>
    <t>S5870</t>
  </si>
  <si>
    <t>Организация и содержание местзахоронения (кладбищ)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</si>
  <si>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</si>
  <si>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</si>
  <si>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</si>
  <si>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</si>
  <si>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семьей. детьми и молодежью</t>
  </si>
  <si>
    <t xml:space="preserve">  Мероприятия по работе с семьей. детьми и молодежью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</si>
</sst>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>
      <alignment vertical="top" wrapText="1"/>
    </xf>
    <xf numFmtId="0" fontId="14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4" fillId="0" borderId="0"/>
    <xf numFmtId="0" fontId="17" fillId="3" borderId="0"/>
    <xf numFmtId="0" fontId="13" fillId="3" borderId="0"/>
    <xf numFmtId="0" fontId="18" fillId="0" borderId="6">
      <alignment horizontal="center" vertical="center" wrapText="1"/>
    </xf>
    <xf numFmtId="0" fontId="18" fillId="0" borderId="0"/>
    <xf numFmtId="0" fontId="15" fillId="0" borderId="0"/>
    <xf numFmtId="0" fontId="16" fillId="0" borderId="0"/>
    <xf numFmtId="0" fontId="17" fillId="0" borderId="0"/>
    <xf numFmtId="0" fontId="13" fillId="0" borderId="0"/>
    <xf numFmtId="0" fontId="18" fillId="0" borderId="0">
      <alignment wrapText="1"/>
    </xf>
    <xf numFmtId="0" fontId="19" fillId="0" borderId="7">
      <alignment horizontal="right"/>
    </xf>
    <xf numFmtId="4" fontId="19" fillId="4" borderId="7">
      <alignment horizontal="right" vertical="top" shrinkToFit="1"/>
    </xf>
    <xf numFmtId="4" fontId="19" fillId="5" borderId="7">
      <alignment horizontal="right" vertical="top" shrinkToFit="1"/>
    </xf>
    <xf numFmtId="0" fontId="20" fillId="0" borderId="0">
      <alignment horizontal="center"/>
    </xf>
    <xf numFmtId="0" fontId="18" fillId="0" borderId="0">
      <alignment horizontal="right"/>
    </xf>
    <xf numFmtId="0" fontId="18" fillId="0" borderId="0">
      <alignment horizontal="left" wrapText="1"/>
    </xf>
    <xf numFmtId="0" fontId="19" fillId="0" borderId="6">
      <alignment vertical="top" wrapText="1"/>
    </xf>
    <xf numFmtId="1" fontId="18" fillId="0" borderId="6">
      <alignment horizontal="left" vertical="top" wrapText="1" indent="2"/>
    </xf>
    <xf numFmtId="1" fontId="18" fillId="0" borderId="6">
      <alignment horizontal="center" vertical="top" shrinkToFit="1"/>
    </xf>
    <xf numFmtId="4" fontId="19" fillId="4" borderId="6">
      <alignment horizontal="right" vertical="top" shrinkToFit="1"/>
    </xf>
    <xf numFmtId="4" fontId="19" fillId="0" borderId="6">
      <alignment horizontal="right" vertical="top" shrinkToFit="1"/>
    </xf>
    <xf numFmtId="4" fontId="18" fillId="0" borderId="6">
      <alignment horizontal="right" vertical="top" shrinkToFit="1"/>
    </xf>
    <xf numFmtId="4" fontId="19" fillId="5" borderId="6">
      <alignment horizontal="right" vertical="top" shrinkToFi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31" applyFont="1" applyFill="1" applyBorder="1" applyAlignment="1">
      <alignment horizontal="center" vertical="center" wrapText="1"/>
    </xf>
    <xf numFmtId="0" fontId="6" fillId="2" borderId="1" xfId="3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3" applyNumberFormat="1" applyFont="1" applyFill="1" applyBorder="1" applyAlignment="1">
      <alignment horizontal="center" vertical="center" wrapText="1"/>
    </xf>
    <xf numFmtId="0" fontId="6" fillId="2" borderId="4" xfId="33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7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top" wrapText="1"/>
    </xf>
    <xf numFmtId="0" fontId="8" fillId="7" borderId="5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vertical="top" wrapText="1"/>
    </xf>
    <xf numFmtId="0" fontId="23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 wrapText="1" shrinkToFit="1"/>
    </xf>
    <xf numFmtId="0" fontId="23" fillId="7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vertical="top" wrapText="1"/>
    </xf>
    <xf numFmtId="0" fontId="24" fillId="7" borderId="3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vertical="top" wrapText="1"/>
    </xf>
    <xf numFmtId="0" fontId="7" fillId="8" borderId="3" xfId="0" applyFont="1" applyFill="1" applyBorder="1" applyAlignment="1">
      <alignment vertical="top" wrapText="1"/>
    </xf>
    <xf numFmtId="0" fontId="7" fillId="8" borderId="3" xfId="0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 shrinkToFit="1"/>
    </xf>
    <xf numFmtId="0" fontId="12" fillId="6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top" wrapText="1"/>
    </xf>
    <xf numFmtId="0" fontId="7" fillId="6" borderId="5" xfId="0" applyFont="1" applyFill="1" applyBorder="1" applyAlignment="1">
      <alignment vertical="top" wrapText="1"/>
    </xf>
    <xf numFmtId="4" fontId="24" fillId="7" borderId="6" xfId="26" applyNumberFormat="1" applyFont="1" applyFill="1" applyProtection="1">
      <alignment horizontal="right" vertical="top" shrinkToFit="1"/>
    </xf>
    <xf numFmtId="0" fontId="24" fillId="7" borderId="6" xfId="26" applyNumberFormat="1" applyFont="1" applyFill="1" applyAlignment="1" applyProtection="1">
      <alignment horizontal="center" vertical="center" shrinkToFi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30" applyFont="1" applyFill="1" applyAlignment="1">
      <alignment horizontal="center" vertical="center" wrapText="1"/>
    </xf>
  </cellXfs>
  <cellStyles count="34">
    <cellStyle name="br" xfId="1"/>
    <cellStyle name="col" xfId="2"/>
    <cellStyle name="style0" xfId="3"/>
    <cellStyle name="style0 2" xfId="4"/>
    <cellStyle name="td" xfId="5"/>
    <cellStyle name="td 2" xfId="6"/>
    <cellStyle name="tr" xfId="7"/>
    <cellStyle name="xl21" xfId="8"/>
    <cellStyle name="xl21 2" xfId="9"/>
    <cellStyle name="xl22" xfId="10"/>
    <cellStyle name="xl23" xfId="11"/>
    <cellStyle name="xl24" xfId="12"/>
    <cellStyle name="xl24 2" xfId="13"/>
    <cellStyle name="xl25" xfId="14"/>
    <cellStyle name="xl25 2" xfId="15"/>
    <cellStyle name="xl26" xfId="16"/>
    <cellStyle name="xl27" xfId="17"/>
    <cellStyle name="xl28" xfId="18"/>
    <cellStyle name="xl29" xfId="19"/>
    <cellStyle name="xl30" xfId="20"/>
    <cellStyle name="xl31" xfId="21"/>
    <cellStyle name="xl32" xfId="2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Заголовок 4" xfId="30" builtinId="19"/>
    <cellStyle name="Название" xfId="31" builtinId="15"/>
    <cellStyle name="Обычный" xfId="0" builtinId="0"/>
    <cellStyle name="Обычный 2" xfId="32"/>
    <cellStyle name="Процентный" xfId="3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87" sqref="I187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1:11" ht="15.75" customHeight="1" x14ac:dyDescent="0.2">
      <c r="D1" s="1"/>
      <c r="E1" s="1"/>
      <c r="F1" s="49" t="s">
        <v>31</v>
      </c>
      <c r="G1" s="49"/>
      <c r="H1" s="49"/>
      <c r="I1" s="49"/>
      <c r="J1" s="49"/>
      <c r="K1" s="49"/>
    </row>
    <row r="2" spans="1:11" ht="15.75" customHeight="1" x14ac:dyDescent="0.2">
      <c r="D2" s="50" t="s">
        <v>32</v>
      </c>
      <c r="E2" s="50"/>
      <c r="F2" s="50"/>
      <c r="G2" s="50"/>
      <c r="H2" s="50"/>
      <c r="I2" s="50"/>
      <c r="J2" s="50"/>
      <c r="K2" s="50"/>
    </row>
    <row r="3" spans="1:11" ht="15.75" customHeight="1" x14ac:dyDescent="0.2">
      <c r="D3" s="50" t="s">
        <v>55</v>
      </c>
      <c r="E3" s="50"/>
      <c r="F3" s="50"/>
      <c r="G3" s="50"/>
      <c r="H3" s="50"/>
      <c r="I3" s="50"/>
      <c r="J3" s="50"/>
      <c r="K3" s="50"/>
    </row>
    <row r="4" spans="1:11" ht="57.75" customHeight="1" x14ac:dyDescent="0.2">
      <c r="D4" s="50" t="s">
        <v>46</v>
      </c>
      <c r="E4" s="50"/>
      <c r="F4" s="50"/>
      <c r="G4" s="50"/>
      <c r="H4" s="50"/>
      <c r="I4" s="50"/>
      <c r="J4" s="50"/>
      <c r="K4" s="50"/>
    </row>
    <row r="5" spans="1:11" ht="55.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48" t="s">
        <v>9</v>
      </c>
      <c r="J6" s="48"/>
      <c r="K6" s="48"/>
    </row>
    <row r="7" spans="1:11" ht="31.5" x14ac:dyDescent="0.2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 x14ac:dyDescent="0.2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 x14ac:dyDescent="0.2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v>6321480.0800000001</v>
      </c>
      <c r="J9" s="39">
        <f>J10+J21+J40+J51+J58+J65+J72+J78+J85+J94+J101+J109+J117+J124+J132+J159</f>
        <v>2943165</v>
      </c>
      <c r="K9" s="39">
        <f>K10+K21+K40+K51+K58+K65+K72+K78+K85+K94+K101+K109+K117+K124+K132+K159</f>
        <v>3039098</v>
      </c>
    </row>
    <row r="10" spans="1:11" ht="48.75" customHeight="1" x14ac:dyDescent="0.25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t="shared" ref="I10:K13" si="0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 x14ac:dyDescent="0.2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 x14ac:dyDescent="0.25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 x14ac:dyDescent="0.2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 x14ac:dyDescent="0.2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hidden="1" customHeight="1" x14ac:dyDescent="0.2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hidden="1" customHeight="1" x14ac:dyDescent="0.2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hidden="1" customHeight="1" x14ac:dyDescent="0.2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 x14ac:dyDescent="0.2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t="shared" ref="I18:K19" si="1">I19</f>
        <v>1524</v>
      </c>
      <c r="J18" s="15">
        <f t="shared" si="1"/>
        <v>1524</v>
      </c>
      <c r="K18" s="15">
        <f t="shared" si="1"/>
        <v>1524</v>
      </c>
    </row>
    <row r="19" spans="1:11" ht="54" customHeight="1" x14ac:dyDescent="0.2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hidden="1" customHeight="1" x14ac:dyDescent="0.2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 x14ac:dyDescent="0.2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9">
        <f t="shared" ref="I21:K22" si="2">I22</f>
        <v>1806224.12</v>
      </c>
      <c r="J21" s="19">
        <f t="shared" si="2"/>
        <v>1370240</v>
      </c>
      <c r="K21" s="19">
        <f t="shared" si="2"/>
        <v>1326104</v>
      </c>
    </row>
    <row r="22" spans="1:11" ht="36" customHeight="1" x14ac:dyDescent="0.2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1806224.12</v>
      </c>
      <c r="J22" s="15">
        <f t="shared" si="2"/>
        <v>1370240</v>
      </c>
      <c r="K22" s="15">
        <f t="shared" si="2"/>
        <v>1326104</v>
      </c>
    </row>
    <row r="23" spans="1:11" ht="37.5" customHeight="1" x14ac:dyDescent="0.2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v>1806224.12</v>
      </c>
      <c r="J23" s="15">
        <f>J24+J28+J35</f>
        <v>1370240</v>
      </c>
      <c r="K23" s="15">
        <f>K24+K28+K35</f>
        <v>1326104</v>
      </c>
    </row>
    <row r="24" spans="1:11" ht="87.75" customHeight="1" x14ac:dyDescent="0.2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1433610.12</v>
      </c>
      <c r="J24" s="15">
        <f>J25</f>
        <v>1211560</v>
      </c>
      <c r="K24" s="15">
        <f>K25</f>
        <v>1229400</v>
      </c>
    </row>
    <row r="25" spans="1:11" ht="51" customHeight="1" x14ac:dyDescent="0.2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47">
        <v>1433610.12</v>
      </c>
      <c r="J25" s="15">
        <f>J26+J27</f>
        <v>1211560</v>
      </c>
      <c r="K25" s="15">
        <f>K26+K27</f>
        <v>1229400</v>
      </c>
    </row>
    <row r="26" spans="1:11" ht="15" hidden="1" customHeight="1" x14ac:dyDescent="0.2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hidden="1" customHeight="1" x14ac:dyDescent="0.2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 x14ac:dyDescent="0.2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357328</v>
      </c>
      <c r="J28" s="15">
        <f>J29</f>
        <v>148000</v>
      </c>
      <c r="K28" s="15">
        <f>K29</f>
        <v>86024</v>
      </c>
    </row>
    <row r="29" spans="1:11" ht="50.25" customHeight="1" x14ac:dyDescent="0.2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357328</v>
      </c>
      <c r="J29" s="15">
        <f>J31+J32+J33+J34+J30</f>
        <v>148000</v>
      </c>
      <c r="K29" s="15">
        <f>K31+K32+K33+K34+K30</f>
        <v>86024</v>
      </c>
    </row>
    <row r="30" spans="1:11" ht="17.25" hidden="1" customHeight="1" x14ac:dyDescent="0.2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hidden="1" customHeight="1" x14ac:dyDescent="0.2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hidden="1" customHeight="1" x14ac:dyDescent="0.2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hidden="1" customHeight="1" x14ac:dyDescent="0.2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hidden="1" customHeight="1" x14ac:dyDescent="0.2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 x14ac:dyDescent="0.2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15286</v>
      </c>
      <c r="J35" s="15">
        <f>J36</f>
        <v>10680</v>
      </c>
      <c r="K35" s="15">
        <f>K36</f>
        <v>10680</v>
      </c>
    </row>
    <row r="36" spans="1:11" ht="22.5" customHeight="1" x14ac:dyDescent="0.2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v>15286</v>
      </c>
      <c r="J36" s="15">
        <f>J38+J39+J37</f>
        <v>10680</v>
      </c>
      <c r="K36" s="15">
        <f>K38+K39+K37</f>
        <v>10680</v>
      </c>
    </row>
    <row r="37" spans="1:11" ht="15" hidden="1" customHeight="1" x14ac:dyDescent="0.2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hidden="1" customHeight="1" x14ac:dyDescent="0.2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hidden="1" customHeight="1" x14ac:dyDescent="0.2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 x14ac:dyDescent="0.2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t="shared" ref="I40:K41" si="3">I41</f>
        <v>45000</v>
      </c>
      <c r="J40" s="19">
        <f t="shared" si="3"/>
        <v>15000</v>
      </c>
      <c r="K40" s="19">
        <f t="shared" si="3"/>
        <v>13500</v>
      </c>
    </row>
    <row r="41" spans="1:11" ht="31.5" x14ac:dyDescent="0.2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45000</v>
      </c>
      <c r="J41" s="15">
        <f t="shared" si="3"/>
        <v>15000</v>
      </c>
      <c r="K41" s="15">
        <f t="shared" si="3"/>
        <v>13500</v>
      </c>
    </row>
    <row r="42" spans="1:11" ht="31.5" x14ac:dyDescent="0.2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45000</v>
      </c>
      <c r="J42" s="15">
        <f>J43+J47</f>
        <v>15000</v>
      </c>
      <c r="K42" s="15">
        <f>K43+K47</f>
        <v>13500</v>
      </c>
    </row>
    <row r="43" spans="1:11" ht="39.75" customHeight="1" x14ac:dyDescent="0.2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t="shared" ref="I43:K45" si="4">I44</f>
        <v>40000</v>
      </c>
      <c r="J43" s="15">
        <f t="shared" si="4"/>
        <v>10000</v>
      </c>
      <c r="K43" s="15">
        <f t="shared" si="4"/>
        <v>8500</v>
      </c>
    </row>
    <row r="44" spans="1:11" ht="54" customHeight="1" x14ac:dyDescent="0.2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40000</v>
      </c>
      <c r="J44" s="15">
        <f t="shared" si="4"/>
        <v>10000</v>
      </c>
      <c r="K44" s="15">
        <f t="shared" si="4"/>
        <v>8500</v>
      </c>
    </row>
    <row r="45" spans="1:11" ht="15.75" hidden="1" x14ac:dyDescent="0.2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 x14ac:dyDescent="0.2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 x14ac:dyDescent="0.2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t="shared" ref="J47:K49" si="5">J48</f>
        <v>5000</v>
      </c>
      <c r="K47" s="15">
        <f t="shared" si="5"/>
        <v>5000</v>
      </c>
    </row>
    <row r="48" spans="1:11" ht="15.75" x14ac:dyDescent="0.2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2" ht="15.75" hidden="1" x14ac:dyDescent="0.2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2" ht="15.75" hidden="1" x14ac:dyDescent="0.2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 x14ac:dyDescent="0.25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t="shared" ref="I51:I56" si="6">I52</f>
        <v>0</v>
      </c>
      <c r="J51" s="19">
        <f t="shared" ref="J51:K53" si="7">J52</f>
        <v>0</v>
      </c>
      <c r="K51" s="19">
        <f t="shared" si="7"/>
        <v>0</v>
      </c>
      <c r="L51">
        <f>I51</f>
        <v>0</v>
      </c>
    </row>
    <row r="52" spans="1:12" ht="31.5" hidden="1" x14ac:dyDescent="0.2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2" ht="47.25" hidden="1" x14ac:dyDescent="0.25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2" ht="47.25" hidden="1" x14ac:dyDescent="0.2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t="shared" ref="J54:K56" si="8">J55</f>
        <v>0</v>
      </c>
      <c r="K54" s="15">
        <f t="shared" si="8"/>
        <v>0</v>
      </c>
    </row>
    <row r="55" spans="1:12" ht="47.25" hidden="1" x14ac:dyDescent="0.2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2" ht="15.75" hidden="1" x14ac:dyDescent="0.2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2" ht="15.75" hidden="1" x14ac:dyDescent="0.2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2" ht="31.5" x14ac:dyDescent="0.2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t="shared" ref="J58:K61" si="9">J59</f>
        <v>77030</v>
      </c>
      <c r="K58" s="19">
        <f t="shared" si="9"/>
        <v>78300</v>
      </c>
    </row>
    <row r="59" spans="1:12" ht="31.5" x14ac:dyDescent="0.2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2" ht="31.5" x14ac:dyDescent="0.2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2" ht="42.75" customHeight="1" x14ac:dyDescent="0.2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2" ht="47.25" x14ac:dyDescent="0.2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2" ht="15.75" hidden="1" x14ac:dyDescent="0.2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2" ht="15.75" hidden="1" x14ac:dyDescent="0.2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 x14ac:dyDescent="0.2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t="shared" ref="I65:K70" si="10">I66</f>
        <v>15000</v>
      </c>
      <c r="J65" s="19">
        <f t="shared" si="10"/>
        <v>15000</v>
      </c>
      <c r="K65" s="19">
        <f t="shared" si="10"/>
        <v>15000</v>
      </c>
      <c r="L65">
        <f>I65</f>
        <v>15000</v>
      </c>
    </row>
    <row r="66" spans="1:12" ht="31.5" x14ac:dyDescent="0.2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15000</v>
      </c>
      <c r="J66" s="15">
        <f t="shared" si="10"/>
        <v>15000</v>
      </c>
      <c r="K66" s="15">
        <f t="shared" si="10"/>
        <v>15000</v>
      </c>
    </row>
    <row r="67" spans="1:12" ht="15.75" x14ac:dyDescent="0.2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2" ht="47.25" x14ac:dyDescent="0.2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2" ht="47.25" x14ac:dyDescent="0.2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2" ht="15.75" hidden="1" x14ac:dyDescent="0.2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2" ht="15.75" hidden="1" x14ac:dyDescent="0.2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2" ht="31.5" x14ac:dyDescent="0.2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9">
        <f t="shared" ref="I72:K76" si="11">I73</f>
        <v>133223.88</v>
      </c>
      <c r="J72" s="19">
        <f t="shared" si="11"/>
        <v>122000</v>
      </c>
      <c r="K72" s="19">
        <f t="shared" si="11"/>
        <v>123800</v>
      </c>
    </row>
    <row r="73" spans="1:12" ht="31.5" x14ac:dyDescent="0.2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f t="shared" si="11"/>
        <v>133223.88</v>
      </c>
      <c r="J73" s="15">
        <f t="shared" si="11"/>
        <v>122000</v>
      </c>
      <c r="K73" s="15">
        <f t="shared" si="11"/>
        <v>123800</v>
      </c>
    </row>
    <row r="74" spans="1:12" ht="31.5" x14ac:dyDescent="0.2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46">
        <v>133223.88</v>
      </c>
      <c r="J74" s="15">
        <f t="shared" si="11"/>
        <v>122000</v>
      </c>
      <c r="K74" s="15">
        <f t="shared" si="11"/>
        <v>123800</v>
      </c>
    </row>
    <row r="75" spans="1:12" ht="31.5" customHeight="1" x14ac:dyDescent="0.2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46">
        <v>133223.88</v>
      </c>
      <c r="J75" s="15">
        <f t="shared" si="11"/>
        <v>122000</v>
      </c>
      <c r="K75" s="15">
        <f t="shared" si="11"/>
        <v>123800</v>
      </c>
    </row>
    <row r="76" spans="1:12" ht="31.5" x14ac:dyDescent="0.2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46">
        <v>133223.88</v>
      </c>
      <c r="J76" s="15">
        <f t="shared" si="11"/>
        <v>122000</v>
      </c>
      <c r="K76" s="15">
        <f t="shared" si="11"/>
        <v>123800</v>
      </c>
    </row>
    <row r="77" spans="1:12" ht="15.75" hidden="1" x14ac:dyDescent="0.2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 x14ac:dyDescent="0.2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t="shared" ref="I78:K83" si="12">I79</f>
        <v>1845642.93</v>
      </c>
      <c r="J78" s="19">
        <f t="shared" si="12"/>
        <v>1121917</v>
      </c>
      <c r="K78" s="19">
        <f t="shared" si="12"/>
        <v>1267989</v>
      </c>
      <c r="L78">
        <f>I78</f>
        <v>1845642.93</v>
      </c>
    </row>
    <row r="79" spans="1:12" ht="31.5" x14ac:dyDescent="0.2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1845642.93</v>
      </c>
      <c r="J79" s="15">
        <f t="shared" si="12"/>
        <v>1121917</v>
      </c>
      <c r="K79" s="15">
        <f t="shared" si="12"/>
        <v>1267989</v>
      </c>
    </row>
    <row r="80" spans="1:12" ht="31.5" x14ac:dyDescent="0.2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1845642.93</v>
      </c>
      <c r="J80" s="15">
        <f t="shared" si="12"/>
        <v>1121917</v>
      </c>
      <c r="K80" s="15">
        <f t="shared" si="12"/>
        <v>1267989</v>
      </c>
    </row>
    <row r="81" spans="1:12" ht="47.25" x14ac:dyDescent="0.2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1845642.93</v>
      </c>
      <c r="J81" s="15">
        <f t="shared" si="12"/>
        <v>1121917</v>
      </c>
      <c r="K81" s="15">
        <f t="shared" si="12"/>
        <v>1267989</v>
      </c>
    </row>
    <row r="82" spans="1:12" ht="47.25" x14ac:dyDescent="0.2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v>1845642.93</v>
      </c>
      <c r="J82" s="15">
        <v>1121917</v>
      </c>
      <c r="K82" s="15">
        <v>1267989</v>
      </c>
    </row>
    <row r="83" spans="1:12" ht="15.75" hidden="1" x14ac:dyDescent="0.2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2" ht="15.75" hidden="1" x14ac:dyDescent="0.2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 x14ac:dyDescent="0.2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t="shared" ref="I85:K89" si="13">I86</f>
        <v>216602</v>
      </c>
      <c r="J85" s="19">
        <f t="shared" si="13"/>
        <v>142073</v>
      </c>
      <c r="K85" s="19">
        <f t="shared" si="13"/>
        <v>134500</v>
      </c>
      <c r="L85">
        <f>I85</f>
        <v>216602</v>
      </c>
    </row>
    <row r="86" spans="1:12" ht="31.5" x14ac:dyDescent="0.2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216602</v>
      </c>
      <c r="J86" s="15">
        <f t="shared" si="13"/>
        <v>142073</v>
      </c>
      <c r="K86" s="15">
        <f t="shared" si="13"/>
        <v>134500</v>
      </c>
    </row>
    <row r="87" spans="1:12" ht="15.75" x14ac:dyDescent="0.2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216602</v>
      </c>
      <c r="J87" s="15">
        <f t="shared" si="13"/>
        <v>142073</v>
      </c>
      <c r="K87" s="15">
        <f t="shared" si="13"/>
        <v>134500</v>
      </c>
    </row>
    <row r="88" spans="1:12" ht="34.5" customHeight="1" x14ac:dyDescent="0.2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216602</v>
      </c>
      <c r="J88" s="15">
        <f t="shared" si="13"/>
        <v>142073</v>
      </c>
      <c r="K88" s="15">
        <f t="shared" si="13"/>
        <v>134500</v>
      </c>
    </row>
    <row r="89" spans="1:12" ht="47.25" x14ac:dyDescent="0.2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v>216602</v>
      </c>
      <c r="J89" s="15">
        <f t="shared" si="13"/>
        <v>142073</v>
      </c>
      <c r="K89" s="15">
        <f t="shared" si="13"/>
        <v>134500</v>
      </c>
    </row>
    <row r="90" spans="1:12" ht="15.75" hidden="1" x14ac:dyDescent="0.2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2" ht="15.75" hidden="1" x14ac:dyDescent="0.2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2" ht="15.75" hidden="1" x14ac:dyDescent="0.2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2" ht="15.75" hidden="1" x14ac:dyDescent="0.2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 x14ac:dyDescent="0.25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t="shared" ref="I94:K99" si="14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2" ht="31.5" hidden="1" x14ac:dyDescent="0.2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2" ht="15.75" hidden="1" x14ac:dyDescent="0.25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2" ht="47.25" hidden="1" x14ac:dyDescent="0.2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2" ht="47.25" hidden="1" x14ac:dyDescent="0.2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2" ht="19.5" hidden="1" customHeight="1" x14ac:dyDescent="0.2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2" ht="15.75" hidden="1" x14ac:dyDescent="0.2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 x14ac:dyDescent="0.25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t="shared" ref="I101:K105" si="1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2" ht="31.5" hidden="1" x14ac:dyDescent="0.2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2" ht="31.5" hidden="1" x14ac:dyDescent="0.25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2" ht="47.25" hidden="1" x14ac:dyDescent="0.2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2" ht="47.25" hidden="1" x14ac:dyDescent="0.2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2" ht="15.75" hidden="1" x14ac:dyDescent="0.2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2" ht="15.75" hidden="1" x14ac:dyDescent="0.2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2" ht="15.75" hidden="1" x14ac:dyDescent="0.2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 x14ac:dyDescent="0.25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t="shared" ref="I109:K113" si="16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2" ht="31.5" hidden="1" x14ac:dyDescent="0.2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2" ht="15.75" hidden="1" x14ac:dyDescent="0.25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2" ht="47.25" hidden="1" x14ac:dyDescent="0.2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2" ht="47.25" hidden="1" x14ac:dyDescent="0.2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2" ht="15.75" hidden="1" x14ac:dyDescent="0.2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2" ht="15.75" hidden="1" x14ac:dyDescent="0.2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2" ht="15.75" hidden="1" x14ac:dyDescent="0.2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 x14ac:dyDescent="0.25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t="shared" ref="I117:K122" si="17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2" ht="31.5" hidden="1" x14ac:dyDescent="0.2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2" ht="31.5" hidden="1" x14ac:dyDescent="0.25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2" ht="47.25" hidden="1" x14ac:dyDescent="0.2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2" ht="47.25" hidden="1" x14ac:dyDescent="0.2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2" ht="15.75" hidden="1" x14ac:dyDescent="0.2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2" ht="15.75" hidden="1" x14ac:dyDescent="0.2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 x14ac:dyDescent="0.25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t="shared" ref="I124:K128" si="1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2" ht="31.5" hidden="1" x14ac:dyDescent="0.2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2" ht="31.5" hidden="1" x14ac:dyDescent="0.25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2" ht="47.25" hidden="1" x14ac:dyDescent="0.2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2" ht="47.25" hidden="1" x14ac:dyDescent="0.2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2" ht="15.75" hidden="1" x14ac:dyDescent="0.2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2" ht="15.75" hidden="1" x14ac:dyDescent="0.2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2" ht="15.75" hidden="1" x14ac:dyDescent="0.2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 x14ac:dyDescent="0.25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t="shared" ref="I132:K135" si="19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2" ht="31.5" hidden="1" x14ac:dyDescent="0.2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2" ht="110.25" hidden="1" x14ac:dyDescent="0.25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2" ht="15.75" hidden="1" x14ac:dyDescent="0.2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2" ht="15.75" hidden="1" x14ac:dyDescent="0.2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2" ht="15.75" hidden="1" x14ac:dyDescent="0.2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2" ht="15.75" hidden="1" x14ac:dyDescent="0.2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2" ht="36.75" customHeight="1" x14ac:dyDescent="0.2">
      <c r="A139" s="44" t="s">
        <v>58</v>
      </c>
      <c r="B139" s="24">
        <v>22</v>
      </c>
      <c r="C139" s="24">
        <v>0</v>
      </c>
      <c r="D139" s="24">
        <v>21</v>
      </c>
      <c r="E139" s="24"/>
      <c r="F139" s="24"/>
      <c r="G139" s="24"/>
      <c r="H139" s="24"/>
      <c r="I139" s="24">
        <f>$I$143</f>
        <v>533218.15</v>
      </c>
      <c r="J139" s="24"/>
      <c r="K139" s="24"/>
    </row>
    <row r="140" spans="1:12" ht="33" customHeight="1" x14ac:dyDescent="0.2">
      <c r="A140" s="12" t="str">
        <f>$A$86</f>
        <v>Воробейнская сельская администрация Жирятинского района Брянской области</v>
      </c>
      <c r="B140" s="17">
        <v>22</v>
      </c>
      <c r="C140" s="17">
        <v>0</v>
      </c>
      <c r="D140" s="17">
        <v>21</v>
      </c>
      <c r="E140" s="17">
        <v>922</v>
      </c>
      <c r="F140" s="17"/>
      <c r="G140" s="17"/>
      <c r="H140" s="17"/>
      <c r="I140" s="17">
        <f>$I$143</f>
        <v>533218.15</v>
      </c>
      <c r="J140" s="17">
        <v>0</v>
      </c>
      <c r="K140" s="17">
        <v>0</v>
      </c>
    </row>
    <row r="141" spans="1:12" ht="33.75" customHeight="1" x14ac:dyDescent="0.2">
      <c r="A141" s="12" t="str">
        <f>$A$139</f>
        <v>Организация и содержание местзахоронения (кладбищ)</v>
      </c>
      <c r="B141" s="17">
        <v>22</v>
      </c>
      <c r="C141" s="17">
        <v>0</v>
      </c>
      <c r="D141" s="17">
        <v>21</v>
      </c>
      <c r="E141" s="17">
        <v>922</v>
      </c>
      <c r="F141" s="17">
        <v>81710</v>
      </c>
      <c r="G141" s="17"/>
      <c r="H141" s="17"/>
      <c r="I141" s="17">
        <f>$I$143</f>
        <v>533218.15</v>
      </c>
      <c r="J141" s="17">
        <v>0</v>
      </c>
      <c r="K141" s="17">
        <v>0</v>
      </c>
    </row>
    <row r="142" spans="1:12" ht="32.25" customHeight="1" x14ac:dyDescent="0.2">
      <c r="A142" s="12" t="str">
        <f>A88</f>
        <v>Закупка товаров, работ и услуг для обеспечения государственных  (муниципальных) нужд</v>
      </c>
      <c r="B142" s="17">
        <v>22</v>
      </c>
      <c r="C142" s="17">
        <v>0</v>
      </c>
      <c r="D142" s="17">
        <v>21</v>
      </c>
      <c r="E142" s="17">
        <v>922</v>
      </c>
      <c r="F142" s="17">
        <v>81710</v>
      </c>
      <c r="G142" s="17">
        <v>200</v>
      </c>
      <c r="H142" s="17"/>
      <c r="I142" s="17">
        <f>$I$143</f>
        <v>533218.15</v>
      </c>
      <c r="J142" s="17">
        <v>0</v>
      </c>
      <c r="K142" s="17">
        <v>0</v>
      </c>
    </row>
    <row r="143" spans="1:12" ht="51.75" customHeight="1" x14ac:dyDescent="0.2">
      <c r="A143" s="12" t="str">
        <f>A89</f>
        <v>Иные закупки товаров, работ и услуг для  обеспечения государственных (муниципальных) нужд</v>
      </c>
      <c r="B143" s="17">
        <v>22</v>
      </c>
      <c r="C143" s="17">
        <v>0</v>
      </c>
      <c r="D143" s="17">
        <v>21</v>
      </c>
      <c r="E143" s="17">
        <v>922</v>
      </c>
      <c r="F143" s="17">
        <v>81710</v>
      </c>
      <c r="G143" s="17">
        <v>240</v>
      </c>
      <c r="H143" s="17"/>
      <c r="I143" s="17">
        <v>533218.15</v>
      </c>
      <c r="J143" s="17">
        <v>0</v>
      </c>
      <c r="K143" s="17">
        <v>0</v>
      </c>
    </row>
    <row r="144" spans="1:12" ht="15.75" x14ac:dyDescent="0.2">
      <c r="A144" s="44" t="s">
        <v>25</v>
      </c>
      <c r="B144" s="24">
        <v>22</v>
      </c>
      <c r="C144" s="24">
        <v>0</v>
      </c>
      <c r="D144" s="24">
        <v>22</v>
      </c>
      <c r="E144" s="24"/>
      <c r="F144" s="24"/>
      <c r="G144" s="24"/>
      <c r="H144" s="24"/>
      <c r="I144" s="24">
        <f>$I$148</f>
        <v>542856</v>
      </c>
      <c r="J144" s="24">
        <v>0</v>
      </c>
      <c r="K144" s="24">
        <v>0</v>
      </c>
    </row>
    <row r="145" spans="1:11" ht="31.5" customHeight="1" x14ac:dyDescent="0.2">
      <c r="A145" s="12" t="str">
        <f>$A$86</f>
        <v>Воробейнская сельская администрация Жирятинского района Брянской области</v>
      </c>
      <c r="B145" s="17">
        <v>22</v>
      </c>
      <c r="C145" s="17">
        <v>0</v>
      </c>
      <c r="D145" s="17">
        <v>22</v>
      </c>
      <c r="E145" s="17">
        <v>922</v>
      </c>
      <c r="F145" s="17"/>
      <c r="G145" s="17"/>
      <c r="H145" s="17"/>
      <c r="I145" s="17">
        <f>$I$148</f>
        <v>542856</v>
      </c>
      <c r="J145" s="17">
        <v>0</v>
      </c>
      <c r="K145" s="17">
        <v>0</v>
      </c>
    </row>
    <row r="146" spans="1:11" ht="15.75" x14ac:dyDescent="0.2">
      <c r="A146" s="12" t="str">
        <f>$A$144</f>
        <v>Мероприятия по благоустройству</v>
      </c>
      <c r="B146" s="17">
        <v>22</v>
      </c>
      <c r="C146" s="17">
        <v>0</v>
      </c>
      <c r="D146" s="17">
        <v>22</v>
      </c>
      <c r="E146" s="17">
        <v>922</v>
      </c>
      <c r="F146" s="17">
        <v>81730</v>
      </c>
      <c r="G146" s="17"/>
      <c r="H146" s="17"/>
      <c r="I146" s="17">
        <f>$I$148</f>
        <v>542856</v>
      </c>
      <c r="J146" s="17">
        <v>0</v>
      </c>
      <c r="K146" s="17">
        <v>0</v>
      </c>
    </row>
    <row r="147" spans="1:11" ht="30" customHeight="1" x14ac:dyDescent="0.2">
      <c r="A147" s="12" t="str">
        <f>A88</f>
        <v>Закупка товаров, работ и услуг для обеспечения государственных  (муниципальных) нужд</v>
      </c>
      <c r="B147" s="17">
        <v>22</v>
      </c>
      <c r="C147" s="17">
        <v>0</v>
      </c>
      <c r="D147" s="17">
        <v>22</v>
      </c>
      <c r="E147" s="17">
        <v>922</v>
      </c>
      <c r="F147" s="17">
        <v>81730</v>
      </c>
      <c r="G147" s="17">
        <v>200</v>
      </c>
      <c r="H147" s="17"/>
      <c r="I147" s="17">
        <f>$I$148</f>
        <v>542856</v>
      </c>
      <c r="J147" s="17">
        <v>0</v>
      </c>
      <c r="K147" s="17">
        <v>0</v>
      </c>
    </row>
    <row r="148" spans="1:11" ht="48.75" customHeight="1" x14ac:dyDescent="0.2">
      <c r="A148" s="12" t="str">
        <f>A89</f>
        <v>Иные закупки товаров, работ и услуг для  обеспечения государственных (муниципальных) нужд</v>
      </c>
      <c r="B148" s="17">
        <v>22</v>
      </c>
      <c r="C148" s="17">
        <v>0</v>
      </c>
      <c r="D148" s="17">
        <v>22</v>
      </c>
      <c r="E148" s="17">
        <v>922</v>
      </c>
      <c r="F148" s="17">
        <v>81730</v>
      </c>
      <c r="G148" s="17">
        <v>240</v>
      </c>
      <c r="H148" s="17"/>
      <c r="I148" s="17">
        <v>542856</v>
      </c>
      <c r="J148" s="17">
        <v>0</v>
      </c>
      <c r="K148" s="17">
        <v>0</v>
      </c>
    </row>
    <row r="149" spans="1:11" ht="36.75" customHeight="1" x14ac:dyDescent="0.2">
      <c r="A149" s="44" t="s">
        <v>26</v>
      </c>
      <c r="B149" s="24">
        <v>22</v>
      </c>
      <c r="C149" s="24">
        <v>0</v>
      </c>
      <c r="D149" s="24">
        <v>23</v>
      </c>
      <c r="E149" s="24"/>
      <c r="F149" s="24"/>
      <c r="G149" s="24"/>
      <c r="H149" s="24">
        <v>10000</v>
      </c>
      <c r="I149" s="24">
        <v>10000</v>
      </c>
      <c r="J149" s="17">
        <v>0</v>
      </c>
      <c r="K149" s="17">
        <v>0</v>
      </c>
    </row>
    <row r="150" spans="1:11" ht="33.75" customHeight="1" x14ac:dyDescent="0.2">
      <c r="A150" s="12" t="s">
        <v>33</v>
      </c>
      <c r="B150" s="17">
        <v>22</v>
      </c>
      <c r="C150" s="17">
        <v>0</v>
      </c>
      <c r="D150" s="17">
        <v>23</v>
      </c>
      <c r="E150" s="17">
        <v>922</v>
      </c>
      <c r="F150" s="17"/>
      <c r="G150" s="17"/>
      <c r="H150" s="17">
        <v>10000</v>
      </c>
      <c r="I150" s="17">
        <v>10000</v>
      </c>
      <c r="J150" s="17">
        <v>0</v>
      </c>
      <c r="K150" s="17">
        <v>0</v>
      </c>
    </row>
    <row r="151" spans="1:11" ht="36" customHeight="1" x14ac:dyDescent="0.2">
      <c r="A151" s="12" t="s">
        <v>26</v>
      </c>
      <c r="B151" s="17">
        <v>22</v>
      </c>
      <c r="C151" s="17">
        <v>0</v>
      </c>
      <c r="D151" s="17">
        <v>23</v>
      </c>
      <c r="E151" s="17">
        <v>922</v>
      </c>
      <c r="F151" s="17">
        <v>82300</v>
      </c>
      <c r="G151" s="17"/>
      <c r="H151" s="17">
        <v>10000</v>
      </c>
      <c r="I151" s="17">
        <v>10000</v>
      </c>
      <c r="J151" s="17">
        <v>0</v>
      </c>
      <c r="K151" s="17">
        <v>0</v>
      </c>
    </row>
    <row r="152" spans="1:11" ht="33.75" customHeight="1" x14ac:dyDescent="0.2">
      <c r="A152" s="12" t="s">
        <v>61</v>
      </c>
      <c r="B152" s="17">
        <v>22</v>
      </c>
      <c r="C152" s="17">
        <v>0</v>
      </c>
      <c r="D152" s="17">
        <v>23</v>
      </c>
      <c r="E152" s="17">
        <v>922</v>
      </c>
      <c r="F152" s="17">
        <v>82300</v>
      </c>
      <c r="G152" s="17">
        <v>200</v>
      </c>
      <c r="H152" s="17">
        <v>10000</v>
      </c>
      <c r="I152" s="17">
        <v>10000</v>
      </c>
      <c r="J152" s="17">
        <v>0</v>
      </c>
      <c r="K152" s="17">
        <v>0</v>
      </c>
    </row>
    <row r="153" spans="1:11" ht="48.75" customHeight="1" x14ac:dyDescent="0.2">
      <c r="A153" s="12" t="s">
        <v>62</v>
      </c>
      <c r="B153" s="17">
        <v>22</v>
      </c>
      <c r="C153" s="17">
        <v>0</v>
      </c>
      <c r="D153" s="17">
        <v>23</v>
      </c>
      <c r="E153" s="17">
        <v>922</v>
      </c>
      <c r="F153" s="17">
        <v>82300</v>
      </c>
      <c r="G153" s="17">
        <v>240</v>
      </c>
      <c r="H153" s="17">
        <v>10000</v>
      </c>
      <c r="I153" s="17">
        <v>10000</v>
      </c>
      <c r="J153" s="17">
        <v>0</v>
      </c>
      <c r="K153" s="17">
        <v>0</v>
      </c>
    </row>
    <row r="154" spans="1:11" ht="31.5" customHeight="1" x14ac:dyDescent="0.2">
      <c r="A154" s="44" t="s">
        <v>63</v>
      </c>
      <c r="B154" s="24">
        <v>22</v>
      </c>
      <c r="C154" s="24">
        <v>0</v>
      </c>
      <c r="D154" s="24">
        <v>24</v>
      </c>
      <c r="E154" s="24"/>
      <c r="F154" s="24"/>
      <c r="G154" s="24"/>
      <c r="H154" s="24"/>
      <c r="I154" s="24">
        <v>10000</v>
      </c>
      <c r="J154" s="17">
        <v>0</v>
      </c>
      <c r="K154" s="17">
        <v>0</v>
      </c>
    </row>
    <row r="155" spans="1:11" ht="36" customHeight="1" x14ac:dyDescent="0.2">
      <c r="A155" s="12" t="s">
        <v>33</v>
      </c>
      <c r="B155" s="17">
        <v>22</v>
      </c>
      <c r="C155" s="17">
        <v>0</v>
      </c>
      <c r="D155" s="17">
        <v>24</v>
      </c>
      <c r="E155" s="17">
        <v>922</v>
      </c>
      <c r="F155" s="17"/>
      <c r="G155" s="17"/>
      <c r="H155" s="17"/>
      <c r="I155" s="17">
        <v>10000</v>
      </c>
      <c r="J155" s="17">
        <v>0</v>
      </c>
      <c r="K155" s="17">
        <v>0</v>
      </c>
    </row>
    <row r="156" spans="1:11" ht="48.75" customHeight="1" x14ac:dyDescent="0.2">
      <c r="A156" s="12" t="s">
        <v>64</v>
      </c>
      <c r="B156" s="17">
        <v>22</v>
      </c>
      <c r="C156" s="17">
        <v>0</v>
      </c>
      <c r="D156" s="17">
        <v>24</v>
      </c>
      <c r="E156" s="17">
        <v>922</v>
      </c>
      <c r="F156" s="17">
        <v>82360</v>
      </c>
      <c r="G156" s="17"/>
      <c r="H156" s="17"/>
      <c r="I156" s="17">
        <v>10000</v>
      </c>
      <c r="J156" s="17">
        <v>0</v>
      </c>
      <c r="K156" s="17">
        <v>0</v>
      </c>
    </row>
    <row r="157" spans="1:11" ht="48.75" customHeight="1" x14ac:dyDescent="0.2">
      <c r="A157" s="12" t="s">
        <v>59</v>
      </c>
      <c r="B157" s="17">
        <v>22</v>
      </c>
      <c r="C157" s="17">
        <v>0</v>
      </c>
      <c r="D157" s="17">
        <v>24</v>
      </c>
      <c r="E157" s="17">
        <v>922</v>
      </c>
      <c r="F157" s="17">
        <v>82360</v>
      </c>
      <c r="G157" s="17">
        <v>200</v>
      </c>
      <c r="H157" s="17"/>
      <c r="I157" s="17">
        <v>10000</v>
      </c>
      <c r="J157" s="17">
        <v>0</v>
      </c>
      <c r="K157" s="17">
        <v>0</v>
      </c>
    </row>
    <row r="158" spans="1:11" ht="48.75" customHeight="1" x14ac:dyDescent="0.2">
      <c r="A158" s="12" t="s">
        <v>60</v>
      </c>
      <c r="B158" s="17">
        <v>22</v>
      </c>
      <c r="C158" s="17">
        <v>0</v>
      </c>
      <c r="D158" s="17">
        <v>24</v>
      </c>
      <c r="E158" s="17">
        <v>922</v>
      </c>
      <c r="F158" s="17">
        <v>82360</v>
      </c>
      <c r="G158" s="17">
        <v>240</v>
      </c>
      <c r="H158" s="17"/>
      <c r="I158" s="17">
        <v>10000</v>
      </c>
      <c r="J158" s="17">
        <v>0</v>
      </c>
      <c r="K158" s="17">
        <v>0</v>
      </c>
    </row>
    <row r="159" spans="1:11" ht="94.5" x14ac:dyDescent="0.2">
      <c r="A159" s="18" t="s">
        <v>50</v>
      </c>
      <c r="B159" s="19">
        <v>22</v>
      </c>
      <c r="C159" s="19">
        <v>0</v>
      </c>
      <c r="D159" s="19">
        <v>26</v>
      </c>
      <c r="E159" s="19"/>
      <c r="F159" s="19"/>
      <c r="G159" s="19"/>
      <c r="H159" s="19"/>
      <c r="I159" s="19">
        <f t="shared" ref="I159:K163" si="20">I160</f>
        <v>600</v>
      </c>
      <c r="J159" s="19">
        <f t="shared" si="20"/>
        <v>600</v>
      </c>
      <c r="K159" s="19">
        <f t="shared" si="20"/>
        <v>600</v>
      </c>
    </row>
    <row r="160" spans="1:11" ht="31.5" x14ac:dyDescent="0.2">
      <c r="A160" s="5" t="s">
        <v>33</v>
      </c>
      <c r="B160" s="19">
        <v>22</v>
      </c>
      <c r="C160" s="15">
        <v>0</v>
      </c>
      <c r="D160" s="15">
        <v>26</v>
      </c>
      <c r="E160" s="15">
        <v>922</v>
      </c>
      <c r="F160" s="15"/>
      <c r="G160" s="15"/>
      <c r="H160" s="15"/>
      <c r="I160" s="15">
        <f t="shared" si="20"/>
        <v>600</v>
      </c>
      <c r="J160" s="15">
        <f t="shared" si="20"/>
        <v>600</v>
      </c>
      <c r="K160" s="15">
        <f t="shared" si="20"/>
        <v>600</v>
      </c>
    </row>
    <row r="161" spans="1:11" ht="94.5" x14ac:dyDescent="0.2">
      <c r="A161" s="32" t="s">
        <v>50</v>
      </c>
      <c r="B161" s="19">
        <v>22</v>
      </c>
      <c r="C161" s="15">
        <v>0</v>
      </c>
      <c r="D161" s="15">
        <v>26</v>
      </c>
      <c r="E161" s="15">
        <v>922</v>
      </c>
      <c r="F161" s="15">
        <v>84400</v>
      </c>
      <c r="G161" s="15"/>
      <c r="H161" s="15"/>
      <c r="I161" s="15">
        <f t="shared" si="20"/>
        <v>600</v>
      </c>
      <c r="J161" s="15">
        <f t="shared" si="20"/>
        <v>600</v>
      </c>
      <c r="K161" s="15">
        <f t="shared" si="20"/>
        <v>600</v>
      </c>
    </row>
    <row r="162" spans="1:11" ht="22.5" customHeight="1" x14ac:dyDescent="0.2">
      <c r="A162" s="32" t="s">
        <v>8</v>
      </c>
      <c r="B162" s="19">
        <v>22</v>
      </c>
      <c r="C162" s="15">
        <v>0</v>
      </c>
      <c r="D162" s="15">
        <v>26</v>
      </c>
      <c r="E162" s="15">
        <v>922</v>
      </c>
      <c r="F162" s="15">
        <v>84400</v>
      </c>
      <c r="G162" s="15">
        <v>500</v>
      </c>
      <c r="H162" s="15"/>
      <c r="I162" s="15">
        <f t="shared" si="20"/>
        <v>600</v>
      </c>
      <c r="J162" s="15">
        <f t="shared" si="20"/>
        <v>600</v>
      </c>
      <c r="K162" s="15">
        <f t="shared" si="20"/>
        <v>600</v>
      </c>
    </row>
    <row r="163" spans="1:11" ht="15.75" x14ac:dyDescent="0.2">
      <c r="A163" s="32" t="s">
        <v>51</v>
      </c>
      <c r="B163" s="19">
        <v>22</v>
      </c>
      <c r="C163" s="15">
        <v>0</v>
      </c>
      <c r="D163" s="15">
        <v>26</v>
      </c>
      <c r="E163" s="15">
        <v>922</v>
      </c>
      <c r="F163" s="15">
        <v>84400</v>
      </c>
      <c r="G163" s="15">
        <v>540</v>
      </c>
      <c r="H163" s="15"/>
      <c r="I163" s="15">
        <f t="shared" si="20"/>
        <v>600</v>
      </c>
      <c r="J163" s="15">
        <f t="shared" si="20"/>
        <v>600</v>
      </c>
      <c r="K163" s="15">
        <f t="shared" si="20"/>
        <v>600</v>
      </c>
    </row>
    <row r="164" spans="1:11" ht="15.75" hidden="1" x14ac:dyDescent="0.2">
      <c r="A164" s="17"/>
      <c r="B164" s="17"/>
      <c r="C164" s="17"/>
      <c r="D164" s="17"/>
      <c r="E164" s="17"/>
      <c r="F164" s="17"/>
      <c r="G164" s="17"/>
      <c r="H164" s="17">
        <v>251</v>
      </c>
      <c r="I164" s="17">
        <v>600</v>
      </c>
      <c r="J164" s="17">
        <v>600</v>
      </c>
      <c r="K164" s="17">
        <v>600</v>
      </c>
    </row>
    <row r="165" spans="1:11" ht="15.75" hidden="1" x14ac:dyDescent="0.2">
      <c r="A165" s="12"/>
      <c r="B165" s="24"/>
      <c r="C165" s="17"/>
      <c r="D165" s="17"/>
      <c r="E165" s="17"/>
      <c r="F165" s="17"/>
      <c r="G165" s="17"/>
      <c r="H165" s="17">
        <v>223</v>
      </c>
      <c r="I165" s="17"/>
      <c r="J165" s="17"/>
      <c r="K165" s="17"/>
    </row>
    <row r="166" spans="1:11" ht="31.5" x14ac:dyDescent="0.2">
      <c r="A166" s="45" t="s">
        <v>56</v>
      </c>
      <c r="B166" s="24">
        <v>22</v>
      </c>
      <c r="C166" s="17">
        <v>0</v>
      </c>
      <c r="D166" s="17">
        <v>27</v>
      </c>
      <c r="E166" s="17"/>
      <c r="F166" s="17"/>
      <c r="G166" s="17"/>
      <c r="H166" s="17"/>
      <c r="I166" s="24">
        <v>1000000</v>
      </c>
      <c r="J166" s="24">
        <v>0</v>
      </c>
      <c r="K166" s="24">
        <v>0</v>
      </c>
    </row>
    <row r="167" spans="1:11" ht="31.5" x14ac:dyDescent="0.2">
      <c r="A167" s="25" t="s">
        <v>33</v>
      </c>
      <c r="B167" s="24">
        <v>22</v>
      </c>
      <c r="C167" s="17">
        <v>0</v>
      </c>
      <c r="D167" s="17">
        <v>27</v>
      </c>
      <c r="E167" s="17">
        <v>922</v>
      </c>
      <c r="F167" s="17"/>
      <c r="G167" s="17"/>
      <c r="H167" s="17"/>
      <c r="I167" s="17">
        <v>1000000</v>
      </c>
      <c r="J167" s="17">
        <v>0</v>
      </c>
      <c r="K167" s="17">
        <v>0</v>
      </c>
    </row>
    <row r="168" spans="1:11" ht="31.5" x14ac:dyDescent="0.2">
      <c r="A168" s="25" t="s">
        <v>56</v>
      </c>
      <c r="B168" s="24">
        <v>22</v>
      </c>
      <c r="C168" s="17">
        <v>0</v>
      </c>
      <c r="D168" s="17">
        <v>27</v>
      </c>
      <c r="E168" s="17">
        <v>922</v>
      </c>
      <c r="F168" s="17" t="s">
        <v>57</v>
      </c>
      <c r="G168" s="17"/>
      <c r="H168" s="17"/>
      <c r="I168" s="17">
        <v>1000000</v>
      </c>
      <c r="J168" s="17">
        <v>0</v>
      </c>
      <c r="K168" s="17">
        <v>0</v>
      </c>
    </row>
    <row r="169" spans="1:11" ht="47.25" x14ac:dyDescent="0.2">
      <c r="A169" s="25" t="s">
        <v>14</v>
      </c>
      <c r="B169" s="24">
        <v>22</v>
      </c>
      <c r="C169" s="17">
        <v>0</v>
      </c>
      <c r="D169" s="17">
        <v>27</v>
      </c>
      <c r="E169" s="17">
        <v>922</v>
      </c>
      <c r="F169" s="17" t="s">
        <v>57</v>
      </c>
      <c r="G169" s="17">
        <v>200</v>
      </c>
      <c r="H169" s="17"/>
      <c r="I169" s="17">
        <v>1000000</v>
      </c>
      <c r="J169" s="17">
        <v>0</v>
      </c>
      <c r="K169" s="17">
        <v>0</v>
      </c>
    </row>
    <row r="170" spans="1:11" ht="47.25" x14ac:dyDescent="0.2">
      <c r="A170" s="25" t="s">
        <v>11</v>
      </c>
      <c r="B170" s="24">
        <v>22</v>
      </c>
      <c r="C170" s="17">
        <v>0</v>
      </c>
      <c r="D170" s="17">
        <v>27</v>
      </c>
      <c r="E170" s="17">
        <v>922</v>
      </c>
      <c r="F170" s="17" t="s">
        <v>57</v>
      </c>
      <c r="G170" s="17">
        <v>240</v>
      </c>
      <c r="H170" s="17"/>
      <c r="I170" s="17">
        <v>1000000</v>
      </c>
      <c r="J170" s="17">
        <v>0</v>
      </c>
      <c r="K170" s="17">
        <v>0</v>
      </c>
    </row>
    <row r="171" spans="1:11" ht="24" customHeight="1" x14ac:dyDescent="0.2">
      <c r="A171" s="37" t="s">
        <v>36</v>
      </c>
      <c r="B171" s="39">
        <v>30</v>
      </c>
      <c r="C171" s="39"/>
      <c r="D171" s="39"/>
      <c r="E171" s="39"/>
      <c r="F171" s="39"/>
      <c r="G171" s="39"/>
      <c r="H171" s="39"/>
      <c r="I171" s="39">
        <f>I172</f>
        <v>655831</v>
      </c>
      <c r="J171" s="39">
        <f>J172</f>
        <v>471896</v>
      </c>
      <c r="K171" s="39">
        <f>K172</f>
        <v>533885</v>
      </c>
    </row>
    <row r="172" spans="1:11" ht="31.5" x14ac:dyDescent="0.2">
      <c r="A172" s="30" t="s">
        <v>33</v>
      </c>
      <c r="B172" s="23">
        <v>30</v>
      </c>
      <c r="C172" s="23">
        <v>0</v>
      </c>
      <c r="D172" s="40" t="s">
        <v>38</v>
      </c>
      <c r="E172" s="23">
        <v>922</v>
      </c>
      <c r="F172" s="23"/>
      <c r="G172" s="23"/>
      <c r="H172" s="23"/>
      <c r="I172" s="23">
        <f>I173+I178+I181+I184</f>
        <v>655831</v>
      </c>
      <c r="J172" s="23">
        <f>J173+J178+J181+J184</f>
        <v>471896</v>
      </c>
      <c r="K172" s="23">
        <f>K173+K178+K181+K184</f>
        <v>533885</v>
      </c>
    </row>
    <row r="173" spans="1:11" ht="31.5" x14ac:dyDescent="0.2">
      <c r="A173" s="30" t="s">
        <v>37</v>
      </c>
      <c r="B173" s="23">
        <v>30</v>
      </c>
      <c r="C173" s="23">
        <v>0</v>
      </c>
      <c r="D173" s="40" t="s">
        <v>38</v>
      </c>
      <c r="E173" s="23">
        <v>922</v>
      </c>
      <c r="F173" s="23">
        <v>80010</v>
      </c>
      <c r="G173" s="23"/>
      <c r="H173" s="23"/>
      <c r="I173" s="23">
        <f t="shared" ref="I173:K174" si="21">I174</f>
        <v>643331</v>
      </c>
      <c r="J173" s="23">
        <f t="shared" si="21"/>
        <v>411550</v>
      </c>
      <c r="K173" s="23">
        <f t="shared" si="21"/>
        <v>417600</v>
      </c>
    </row>
    <row r="174" spans="1:11" ht="94.5" x14ac:dyDescent="0.2">
      <c r="A174" s="10" t="s">
        <v>34</v>
      </c>
      <c r="B174" s="27">
        <v>30</v>
      </c>
      <c r="C174" s="27">
        <v>0</v>
      </c>
      <c r="D174" s="28" t="s">
        <v>38</v>
      </c>
      <c r="E174" s="27">
        <v>922</v>
      </c>
      <c r="F174" s="27">
        <v>80010</v>
      </c>
      <c r="G174" s="27">
        <v>100</v>
      </c>
      <c r="H174" s="27"/>
      <c r="I174" s="27">
        <f t="shared" si="21"/>
        <v>643331</v>
      </c>
      <c r="J174" s="27">
        <f t="shared" si="21"/>
        <v>411550</v>
      </c>
      <c r="K174" s="27">
        <f t="shared" si="21"/>
        <v>417600</v>
      </c>
    </row>
    <row r="175" spans="1:11" ht="39" customHeight="1" x14ac:dyDescent="0.2">
      <c r="A175" s="10" t="s">
        <v>35</v>
      </c>
      <c r="B175" s="27">
        <v>30</v>
      </c>
      <c r="C175" s="27">
        <v>0</v>
      </c>
      <c r="D175" s="28" t="s">
        <v>38</v>
      </c>
      <c r="E175" s="27">
        <v>922</v>
      </c>
      <c r="F175" s="27">
        <v>80010</v>
      </c>
      <c r="G175" s="27">
        <v>120</v>
      </c>
      <c r="H175" s="27"/>
      <c r="I175" s="47">
        <v>643331</v>
      </c>
      <c r="J175" s="27">
        <f>J176+J177</f>
        <v>411550</v>
      </c>
      <c r="K175" s="27">
        <f>K176+K177</f>
        <v>417600</v>
      </c>
    </row>
    <row r="176" spans="1:11" ht="15.75" hidden="1" x14ac:dyDescent="0.2">
      <c r="A176" s="25"/>
      <c r="B176" s="17"/>
      <c r="C176" s="17"/>
      <c r="D176" s="29"/>
      <c r="E176" s="17"/>
      <c r="F176" s="17"/>
      <c r="G176" s="17"/>
      <c r="H176" s="17">
        <v>121</v>
      </c>
      <c r="I176" s="17">
        <v>349647</v>
      </c>
      <c r="J176" s="17">
        <v>316900</v>
      </c>
      <c r="K176" s="17">
        <v>321500</v>
      </c>
    </row>
    <row r="177" spans="1:12" ht="15.75" hidden="1" x14ac:dyDescent="0.2">
      <c r="A177" s="25"/>
      <c r="B177" s="17"/>
      <c r="C177" s="17"/>
      <c r="D177" s="29"/>
      <c r="E177" s="17"/>
      <c r="F177" s="17"/>
      <c r="G177" s="17"/>
      <c r="H177" s="17">
        <v>129</v>
      </c>
      <c r="I177" s="17">
        <v>104385</v>
      </c>
      <c r="J177" s="17">
        <v>94650</v>
      </c>
      <c r="K177" s="17">
        <v>96100</v>
      </c>
    </row>
    <row r="178" spans="1:12" ht="15.75" x14ac:dyDescent="0.2">
      <c r="A178" s="30" t="s">
        <v>39</v>
      </c>
      <c r="B178" s="23">
        <v>30</v>
      </c>
      <c r="C178" s="23">
        <v>0</v>
      </c>
      <c r="D178" s="40" t="s">
        <v>38</v>
      </c>
      <c r="E178" s="23">
        <v>922</v>
      </c>
      <c r="F178" s="23">
        <v>83030</v>
      </c>
      <c r="G178" s="23"/>
      <c r="H178" s="23"/>
      <c r="I178" s="23">
        <f t="shared" ref="I178:K179" si="22">I179</f>
        <v>5000</v>
      </c>
      <c r="J178" s="23">
        <f t="shared" si="22"/>
        <v>5000</v>
      </c>
      <c r="K178" s="23">
        <f t="shared" si="22"/>
        <v>5000</v>
      </c>
    </row>
    <row r="179" spans="1:12" ht="15.75" x14ac:dyDescent="0.2">
      <c r="A179" s="26" t="s">
        <v>2</v>
      </c>
      <c r="B179" s="27">
        <v>30</v>
      </c>
      <c r="C179" s="27">
        <v>0</v>
      </c>
      <c r="D179" s="28" t="s">
        <v>38</v>
      </c>
      <c r="E179" s="27">
        <v>922</v>
      </c>
      <c r="F179" s="27">
        <v>83030</v>
      </c>
      <c r="G179" s="27">
        <v>800</v>
      </c>
      <c r="H179" s="27"/>
      <c r="I179" s="27">
        <f t="shared" si="22"/>
        <v>5000</v>
      </c>
      <c r="J179" s="27">
        <f t="shared" si="22"/>
        <v>5000</v>
      </c>
      <c r="K179" s="27">
        <f t="shared" si="22"/>
        <v>5000</v>
      </c>
    </row>
    <row r="180" spans="1:12" ht="15.75" x14ac:dyDescent="0.2">
      <c r="A180" s="26" t="s">
        <v>40</v>
      </c>
      <c r="B180" s="27">
        <v>30</v>
      </c>
      <c r="C180" s="27">
        <v>0</v>
      </c>
      <c r="D180" s="28" t="s">
        <v>38</v>
      </c>
      <c r="E180" s="27">
        <v>922</v>
      </c>
      <c r="F180" s="27">
        <v>83030</v>
      </c>
      <c r="G180" s="27">
        <v>870</v>
      </c>
      <c r="H180" s="27"/>
      <c r="I180" s="27">
        <v>5000</v>
      </c>
      <c r="J180" s="27">
        <v>5000</v>
      </c>
      <c r="K180" s="27">
        <v>5000</v>
      </c>
    </row>
    <row r="181" spans="1:12" ht="31.5" x14ac:dyDescent="0.2">
      <c r="A181" s="35" t="s">
        <v>53</v>
      </c>
      <c r="B181" s="23">
        <v>30</v>
      </c>
      <c r="C181" s="23">
        <v>0</v>
      </c>
      <c r="D181" s="40" t="s">
        <v>38</v>
      </c>
      <c r="E181" s="23">
        <v>922</v>
      </c>
      <c r="F181" s="23">
        <v>80060</v>
      </c>
      <c r="G181" s="23"/>
      <c r="H181" s="23"/>
      <c r="I181" s="23">
        <f>I182</f>
        <v>7500</v>
      </c>
      <c r="J181" s="23"/>
      <c r="K181" s="23"/>
    </row>
    <row r="182" spans="1:12" ht="15.75" x14ac:dyDescent="0.2">
      <c r="A182" s="36" t="s">
        <v>2</v>
      </c>
      <c r="B182" s="27">
        <v>30</v>
      </c>
      <c r="C182" s="27">
        <v>0</v>
      </c>
      <c r="D182" s="28" t="s">
        <v>38</v>
      </c>
      <c r="E182" s="27">
        <v>922</v>
      </c>
      <c r="F182" s="27">
        <v>80060</v>
      </c>
      <c r="G182" s="27">
        <v>800</v>
      </c>
      <c r="H182" s="27"/>
      <c r="I182" s="27">
        <f>I183</f>
        <v>7500</v>
      </c>
      <c r="J182" s="27"/>
      <c r="K182" s="27"/>
    </row>
    <row r="183" spans="1:12" ht="15.75" x14ac:dyDescent="0.2">
      <c r="A183" s="36" t="s">
        <v>54</v>
      </c>
      <c r="B183" s="27">
        <v>30</v>
      </c>
      <c r="C183" s="27">
        <v>0</v>
      </c>
      <c r="D183" s="28" t="s">
        <v>38</v>
      </c>
      <c r="E183" s="27">
        <v>922</v>
      </c>
      <c r="F183" s="27">
        <v>80060</v>
      </c>
      <c r="G183" s="27">
        <v>880</v>
      </c>
      <c r="H183" s="27"/>
      <c r="I183" s="27">
        <v>7500</v>
      </c>
      <c r="J183" s="27"/>
      <c r="K183" s="27"/>
    </row>
    <row r="184" spans="1:12" ht="15.75" x14ac:dyDescent="0.2">
      <c r="A184" s="18" t="s">
        <v>52</v>
      </c>
      <c r="B184" s="23">
        <v>30</v>
      </c>
      <c r="C184" s="23">
        <v>0</v>
      </c>
      <c r="D184" s="40" t="s">
        <v>38</v>
      </c>
      <c r="E184" s="23">
        <v>922</v>
      </c>
      <c r="F184" s="23">
        <v>80080</v>
      </c>
      <c r="G184" s="23"/>
      <c r="H184" s="23"/>
      <c r="I184" s="23"/>
      <c r="J184" s="23">
        <f>J185</f>
        <v>55346</v>
      </c>
      <c r="K184" s="23">
        <f>K185</f>
        <v>111285</v>
      </c>
    </row>
    <row r="185" spans="1:12" ht="15.75" x14ac:dyDescent="0.2">
      <c r="A185" s="5" t="s">
        <v>52</v>
      </c>
      <c r="B185" s="27">
        <v>30</v>
      </c>
      <c r="C185" s="27">
        <v>0</v>
      </c>
      <c r="D185" s="28" t="s">
        <v>38</v>
      </c>
      <c r="E185" s="27">
        <v>922</v>
      </c>
      <c r="F185" s="23">
        <v>80080</v>
      </c>
      <c r="G185" s="27">
        <v>990</v>
      </c>
      <c r="H185" s="27"/>
      <c r="I185" s="27"/>
      <c r="J185" s="27">
        <v>55346</v>
      </c>
      <c r="K185" s="27">
        <v>111285</v>
      </c>
    </row>
    <row r="186" spans="1:12" ht="15.75" hidden="1" x14ac:dyDescent="0.2">
      <c r="A186" s="25"/>
      <c r="B186" s="17"/>
      <c r="C186" s="17"/>
      <c r="D186" s="29"/>
      <c r="E186" s="17"/>
      <c r="F186" s="17"/>
      <c r="G186" s="17"/>
      <c r="H186" s="17">
        <v>290</v>
      </c>
      <c r="I186" s="17">
        <v>5000</v>
      </c>
      <c r="J186" s="17">
        <v>5000</v>
      </c>
      <c r="K186" s="17">
        <v>5000</v>
      </c>
    </row>
    <row r="187" spans="1:12" ht="24.75" customHeight="1" x14ac:dyDescent="0.2">
      <c r="A187" s="19" t="s">
        <v>30</v>
      </c>
      <c r="B187" s="19"/>
      <c r="C187" s="19"/>
      <c r="D187" s="19"/>
      <c r="E187" s="19"/>
      <c r="F187" s="19"/>
      <c r="G187" s="19"/>
      <c r="H187" s="31"/>
      <c r="I187" s="19">
        <v>6977311.0800000001</v>
      </c>
      <c r="J187" s="19">
        <f>J9+J171</f>
        <v>3415061</v>
      </c>
      <c r="K187" s="19">
        <f>K9+K171</f>
        <v>3572983</v>
      </c>
      <c r="L187">
        <f>SUM(L40:L159)</f>
        <v>2077244.93</v>
      </c>
    </row>
    <row r="189" spans="1:12" x14ac:dyDescent="0.2">
      <c r="I189">
        <v>4505442.93</v>
      </c>
      <c r="J189">
        <v>3415061</v>
      </c>
      <c r="K189">
        <v>3572983</v>
      </c>
    </row>
    <row r="191" spans="1:12" x14ac:dyDescent="0.2">
      <c r="J191">
        <f>J189-J187</f>
        <v>0</v>
      </c>
      <c r="K191">
        <f>K189-K187</f>
        <v>0</v>
      </c>
    </row>
    <row r="193" hidden="1" x14ac:dyDescent="0.2"/>
  </sheetData>
  <mergeCells count="6">
    <mergeCell ref="I6:K6"/>
    <mergeCell ref="F1:K1"/>
    <mergeCell ref="D2:K2"/>
    <mergeCell ref="D3:K3"/>
    <mergeCell ref="D4:K4"/>
    <mergeCell ref="A5:K5"/>
  </mergeCells>
  <pageMargins left="0.70866141732283472" right="0.39370078740157483" top="0.39370078740157483" bottom="0.39370078740157483" header="0.11811023622047245" footer="0.11811023622047245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2020-02-14T09:23:49Z</dcterms:modified>
</cp:coreProperties>
</file>