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39DA92C3-AAA1-4FCB-B804-F26D19152BB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Table1!$A$1:$I$63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0" i="1" l="1"/>
  <c r="A57" i="1"/>
  <c r="A59" i="1"/>
  <c r="A58" i="1"/>
  <c r="A56" i="1"/>
  <c r="E19" i="1"/>
  <c r="F18" i="1"/>
  <c r="F19" i="1"/>
  <c r="A48" i="1" l="1"/>
  <c r="B48" i="1"/>
  <c r="C48" i="1"/>
  <c r="D48" i="1"/>
  <c r="A49" i="1"/>
  <c r="B49" i="1"/>
  <c r="C49" i="1"/>
  <c r="D49" i="1"/>
  <c r="B32" i="1"/>
  <c r="C32" i="1"/>
  <c r="D32" i="1"/>
  <c r="E32" i="1"/>
  <c r="B33" i="1"/>
  <c r="C33" i="1"/>
  <c r="C34" i="1" s="1"/>
  <c r="C35" i="1" s="1"/>
  <c r="D33" i="1"/>
  <c r="D34" i="1" s="1"/>
  <c r="D35" i="1" s="1"/>
  <c r="E33" i="1"/>
  <c r="E34" i="1" s="1"/>
  <c r="E35" i="1" s="1"/>
  <c r="A32" i="1"/>
  <c r="A33" i="1"/>
  <c r="A25" i="1"/>
  <c r="A35" i="1" s="1"/>
  <c r="A23" i="1"/>
  <c r="A17" i="1"/>
  <c r="A18" i="1"/>
  <c r="A19" i="1"/>
  <c r="E52" i="1" l="1"/>
  <c r="E51" i="1"/>
  <c r="E50" i="1"/>
  <c r="A50" i="1"/>
  <c r="G43" i="1"/>
  <c r="G44" i="1"/>
  <c r="G45" i="1"/>
  <c r="A26" i="1"/>
  <c r="A27" i="1"/>
  <c r="G16" i="1" l="1"/>
  <c r="G15" i="1" s="1"/>
  <c r="E47" i="1"/>
  <c r="E46" i="1"/>
  <c r="B45" i="1"/>
  <c r="B46" i="1" s="1"/>
  <c r="B47" i="1" s="1"/>
  <c r="C45" i="1"/>
  <c r="C46" i="1" s="1"/>
  <c r="C47" i="1" s="1"/>
  <c r="D45" i="1"/>
  <c r="D46" i="1" s="1"/>
  <c r="D47" i="1" s="1"/>
  <c r="A43" i="1"/>
  <c r="A44" i="1"/>
  <c r="A45" i="1"/>
  <c r="A46" i="1"/>
  <c r="A47" i="1"/>
  <c r="A52" i="1" s="1"/>
  <c r="A55" i="1" s="1"/>
  <c r="C59" i="1" l="1"/>
  <c r="C60" i="1" s="1"/>
  <c r="D59" i="1"/>
  <c r="D60" i="1" s="1"/>
  <c r="E59" i="1"/>
  <c r="A42" i="1"/>
  <c r="G22" i="1"/>
  <c r="A22" i="1"/>
  <c r="G24" i="1"/>
  <c r="A24" i="1"/>
  <c r="A34" i="1" s="1"/>
  <c r="B23" i="1"/>
  <c r="B22" i="1" s="1"/>
  <c r="C23" i="1"/>
  <c r="C22" i="1" s="1"/>
  <c r="D23" i="1"/>
  <c r="D22" i="1" s="1"/>
  <c r="E23" i="1"/>
  <c r="E22" i="1" s="1"/>
  <c r="E25" i="1" l="1"/>
  <c r="E24" i="1" s="1"/>
  <c r="C25" i="1"/>
  <c r="C24" i="1" s="1"/>
  <c r="D25" i="1"/>
  <c r="D24" i="1" s="1"/>
  <c r="B25" i="1"/>
  <c r="B24" i="1" s="1"/>
  <c r="B17" i="1"/>
  <c r="B18" i="1"/>
  <c r="B19" i="1"/>
  <c r="B36" i="1" l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B42" i="1" s="1"/>
  <c r="C41" i="1"/>
  <c r="C42" i="1" s="1"/>
  <c r="D41" i="1"/>
  <c r="D42" i="1" s="1"/>
  <c r="E41" i="1"/>
  <c r="E42" i="1" s="1"/>
  <c r="F41" i="1"/>
  <c r="A36" i="1"/>
  <c r="A37" i="1"/>
  <c r="A38" i="1"/>
  <c r="A39" i="1"/>
  <c r="A40" i="1"/>
  <c r="A41" i="1"/>
  <c r="E29" i="1"/>
  <c r="E30" i="1"/>
  <c r="A28" i="1"/>
  <c r="A29" i="1"/>
  <c r="A30" i="1"/>
  <c r="A31" i="1"/>
  <c r="A51" i="1" l="1"/>
  <c r="A54" i="1"/>
  <c r="B50" i="1"/>
  <c r="B53" i="1"/>
  <c r="B52" i="1"/>
  <c r="B51" i="1" s="1"/>
  <c r="B55" i="1"/>
  <c r="B29" i="1"/>
  <c r="B30" i="1" s="1"/>
  <c r="B31" i="1" s="1"/>
  <c r="C29" i="1"/>
  <c r="C30" i="1" s="1"/>
  <c r="C31" i="1" s="1"/>
  <c r="D29" i="1"/>
  <c r="D30" i="1" s="1"/>
  <c r="D31" i="1" s="1"/>
  <c r="B54" i="1" l="1"/>
  <c r="B35" i="1"/>
  <c r="B34" i="1" s="1"/>
  <c r="E26" i="1"/>
  <c r="E27" i="1"/>
  <c r="C7" i="1" l="1"/>
  <c r="D2" i="1"/>
  <c r="G62" i="1"/>
</calcChain>
</file>

<file path=xl/sharedStrings.xml><?xml version="1.0" encoding="utf-8"?>
<sst xmlns="http://schemas.openxmlformats.org/spreadsheetml/2006/main" count="95" uniqueCount="46">
  <si>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</si>
  <si>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</si>
  <si>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</si>
  <si>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</si>
  <si>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</si>
  <si>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</si>
  <si>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</si>
  <si>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</si>
  <si>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</si>
  <si>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</si>
  <si>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</si>
  <si>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</si>
  <si>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</si>
  <si>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</si>
  <si>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</si>
  <si>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</si>
  <si>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</si>
  <si>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</si>
  <si>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</si>
  <si>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</si>
  <si>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</si>
  <si>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</si>
  <si>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</si>
  <si>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ИТОГО:</t>
  </si>
  <si>
    <t>2023 год</t>
  </si>
  <si>
    <t>Приложение 3</t>
  </si>
  <si>
    <t>2024 год</t>
  </si>
  <si>
    <t>11</t>
  </si>
  <si>
    <t>3000083030</t>
  </si>
  <si>
    <t>Приложение 4.1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</si>
  <si>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</si>
  <si>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</si>
  <si>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09</t>
  </si>
  <si>
    <t>2241881600</t>
  </si>
  <si>
    <t>"О внесении изменений  в решение Воробейнского сельского Совета народных депутатов от 14 декабря 2022 года № 4-114 "О бюджете  Воробейнского сельского поселения Жирятинского муниципального района Брянской области на 2023 год и плановый период 2024 и 2025 годов"</t>
  </si>
  <si>
    <t>от 14 декабря 2022 года  № 4-114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</si>
  <si>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2023 год и плановый период 2024 и 2025 годов</t>
  </si>
  <si>
    <t>"О бюджете  Воробейнского сельского поселения Жирятинского муниципального района Брянской области на 2023 год и плановый период 2024 и 2025 годов"</t>
  </si>
  <si>
    <t>05</t>
  </si>
  <si>
    <t>03</t>
  </si>
  <si>
    <t>2242281730</t>
  </si>
  <si>
    <t>Мероприятия по благоустройству</t>
  </si>
  <si>
    <t>10</t>
  </si>
  <si>
    <t>2241782450</t>
  </si>
  <si>
    <t>02</t>
  </si>
  <si>
    <t>от 25 января 2023  года № 4-141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</si>
</sst>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56;&#1054;&#1045;&#1058;&#1067;%20&#1041;&#1070;&#1044;&#1046;&#1045;&#1058;&#1054;&#1042;/&#1055;&#1088;&#1086;&#1077;&#1082;&#1090;%20&#1073;&#1102;&#1076;&#1078;&#1077;&#1090;&#1072;%202023-2025/_(&#1041;&#1070;&#1044;&#1046;&#1045;&#1058;(&#1052;&#1059;&#1053;))5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070;&#1044;&#1046;&#1045;&#1058;&#1067;%20&#1042;&#1057;&#1045;/&#1041;&#1102;&#1076;&#1078;&#1077;&#1090;&#1072;%202022-2024/1.4%20&#1055;&#1088;&#1080;&#1083;&#1086;&#1078;&#1077;&#1085;&#1080;&#1077;%204%20&#1042;&#1077;&#1076;&#1086;&#1084;&#1089;&#1090;&#1074;&#1077;&#1085;&#1085;&#1072;&#1103;%20&#1089;&#1090;&#1088;&#1091;&#1082;&#1090;&#1091;&#1088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6">
          <cell r="A16" t="str">
            <v>Функционирование высшего должностного лица субъекта Российской Федерации и муниципального образования</v>
          </cell>
        </row>
        <row r="17">
          <cell r="A17" t="str">
            <v>Обеспечение деятельности главы муниципального образования</v>
          </cell>
        </row>
        <row r="18">
          <cell r="A18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19">
          <cell r="A19" t="str">
            <v>Расходы на выплаты персоналу государственных (муниципальных) органов</v>
          </cell>
        </row>
        <row r="25">
          <cell r="A25" t="str">
            <v>Иные закупки товаров, работ и услуг для обеспечения государственных (муниципальных) нужд</v>
          </cell>
        </row>
        <row r="32">
          <cell r="A32" t="str">
            <v>Другие общегосударственные вопросы</v>
          </cell>
          <cell r="B32" t="str">
            <v>922</v>
          </cell>
          <cell r="C32" t="str">
            <v>01</v>
          </cell>
          <cell r="D32" t="str">
            <v>13</v>
          </cell>
          <cell r="E32" t="str">
            <v/>
          </cell>
        </row>
        <row r="33">
          <cell r="A33" t="str">
            <v>Эксплуатация и содержание имущества казны муниципального образования</v>
          </cell>
          <cell r="B33" t="str">
            <v>922</v>
          </cell>
          <cell r="C33" t="str">
            <v>01</v>
          </cell>
          <cell r="D33" t="str">
            <v>13</v>
          </cell>
          <cell r="E33" t="str">
            <v>22 4 15 80920</v>
          </cell>
        </row>
        <row r="63">
          <cell r="A63" t="str">
            <v>Жилищно-коммунальное хозяйство</v>
          </cell>
          <cell r="B63" t="str">
            <v>922</v>
          </cell>
          <cell r="C63" t="str">
            <v>05</v>
          </cell>
          <cell r="D63" t="str">
            <v/>
          </cell>
        </row>
        <row r="64">
          <cell r="A64" t="str">
            <v>Благоустройство</v>
          </cell>
          <cell r="B64" t="str">
            <v>922</v>
          </cell>
          <cell r="C64" t="str">
            <v>05</v>
          </cell>
          <cell r="D64" t="str">
            <v>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29">
          <cell r="A29" t="str">
            <v xml:space="preserve">          Закупка товаров, работ и услуг для обеспечения государственных (муниципальных) нужд</v>
          </cell>
        </row>
        <row r="39">
          <cell r="A39" t="str">
            <v xml:space="preserve">          Иные бюджетные ассигнования</v>
          </cell>
        </row>
        <row r="40">
          <cell r="A40" t="str">
            <v xml:space="preserve">            Исполнение судебных актов</v>
          </cell>
        </row>
        <row r="120">
          <cell r="A120" t="str">
            <v xml:space="preserve">                  Увеличение стоимости прочих оборотных запасов (материалов)</v>
          </cell>
          <cell r="D120" t="str">
            <v>2242181710</v>
          </cell>
        </row>
        <row r="141">
          <cell r="A141" t="str">
            <v xml:space="preserve">    СОЦИАЛЬНАЯ ПОЛИТИКА</v>
          </cell>
        </row>
        <row r="142">
          <cell r="A142" t="str">
            <v xml:space="preserve">      Пенсионное обеспечение</v>
          </cell>
        </row>
        <row r="143">
          <cell r="A143" t="str">
            <v xml:space="preserve">        Выплата муниципальных пенсий (доплат к государственным пенсиям)</v>
          </cell>
        </row>
        <row r="144">
          <cell r="A144" t="str">
            <v xml:space="preserve">          Социальное обеспечение и иные выплаты населению</v>
          </cell>
        </row>
        <row r="145">
          <cell r="A145" t="str">
            <v xml:space="preserve">            Публичные нормативные социальные выплаты гражданам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6">
          <cell r="A26" t="str">
            <v>Иные бюджетные ассигнования</v>
          </cell>
        </row>
        <row r="28">
          <cell r="A28" t="str">
            <v>Резервные фонды</v>
          </cell>
        </row>
        <row r="29">
          <cell r="A29" t="str">
            <v>Резервный фонд местной администрации</v>
          </cell>
        </row>
        <row r="30">
          <cell r="A30" t="str">
            <v>Иные бюджетные ассигнования</v>
          </cell>
        </row>
        <row r="31">
          <cell r="A31" t="str">
            <v>Резервные средства</v>
          </cell>
        </row>
        <row r="48">
          <cell r="A48" t="str">
            <v>Национальная оборона</v>
          </cell>
          <cell r="B48" t="str">
            <v>922</v>
          </cell>
          <cell r="C48" t="str">
            <v>02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 t="str">
            <v>Мобилизационная и вневойсковая подготовка</v>
          </cell>
          <cell r="B49" t="str">
            <v>922</v>
          </cell>
          <cell r="C49" t="str">
            <v>02</v>
          </cell>
          <cell r="D49" t="str">
            <v>03</v>
          </cell>
          <cell r="E49" t="str">
            <v/>
          </cell>
          <cell r="F49" t="str">
            <v/>
          </cell>
        </row>
        <row r="50">
          <cell r="A50" t="str">
            <v>Осуществление первичного воинского учета на территориях, где отсутствуют военные комиссариаты</v>
          </cell>
          <cell r="B50" t="str">
            <v>922</v>
          </cell>
          <cell r="C50" t="str">
            <v>02</v>
          </cell>
          <cell r="D50" t="str">
            <v>03</v>
          </cell>
          <cell r="E50" t="str">
            <v>22 4 11 51180</v>
          </cell>
          <cell r="F50" t="str">
            <v/>
          </cell>
        </row>
        <row r="51">
          <cell r="A51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  <cell r="B51" t="str">
            <v>922</v>
          </cell>
          <cell r="C51" t="str">
            <v>02</v>
          </cell>
          <cell r="D51" t="str">
            <v>03</v>
          </cell>
          <cell r="E51" t="str">
            <v>22 4 11 51180</v>
          </cell>
          <cell r="F51" t="str">
            <v>100</v>
          </cell>
        </row>
        <row r="52">
          <cell r="A52" t="str">
            <v>Расходы на выплаты персоналу государственных (муниципальных) органов</v>
          </cell>
          <cell r="B52" t="str">
            <v>922</v>
          </cell>
          <cell r="C52" t="str">
            <v>02</v>
          </cell>
          <cell r="D52" t="str">
            <v>03</v>
          </cell>
          <cell r="E52" t="str">
            <v>22 4 11 51180</v>
          </cell>
          <cell r="F52" t="str">
            <v>120</v>
          </cell>
        </row>
        <row r="53">
          <cell r="A53" t="str">
            <v>Закупка товаров, работ и услуг для обеспечения государственных (муниципальных) нужд</v>
          </cell>
          <cell r="B53" t="str">
            <v>922</v>
          </cell>
          <cell r="C53" t="str">
            <v>02</v>
          </cell>
          <cell r="D53" t="str">
            <v>03</v>
          </cell>
          <cell r="E53" t="str">
            <v>22 4 11 51180</v>
          </cell>
          <cell r="F53" t="str">
            <v>200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96">
          <cell r="A96" t="str">
            <v xml:space="preserve">    НАЦИОНАЛЬНАЯ ЭКОНОМИКА</v>
          </cell>
        </row>
        <row r="97">
          <cell r="A97" t="str">
            <v xml:space="preserve">      Дорожное хозяйство (дорожные фонды)</v>
          </cell>
        </row>
        <row r="98">
          <cell r="A98" t="str">
            <v xml:space="preserve">        Развитие и совершенствование сети автомобильных дорог местного значения</v>
          </cell>
        </row>
        <row r="99">
          <cell r="A99" t="str">
            <v xml:space="preserve">          Закупка товаров, работ и услуг для обеспечения государственных (муниципальных) нужд</v>
          </cell>
        </row>
        <row r="100">
          <cell r="A10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55" t="s">
        <v>25</v>
      </c>
      <c r="F1" s="55"/>
      <c r="G1" s="55"/>
      <c r="H1" s="55"/>
      <c r="I1" s="55"/>
    </row>
    <row r="2" spans="1:9" x14ac:dyDescent="0.2">
      <c r="D2" s="56" t="str">
        <f>[1]Воробейня!$D$2</f>
        <v xml:space="preserve">к решению Воробейнского сельского Совета народных депутатов </v>
      </c>
      <c r="E2" s="56"/>
      <c r="F2" s="56"/>
      <c r="G2" s="56"/>
      <c r="H2" s="56"/>
      <c r="I2" s="56"/>
    </row>
    <row r="3" spans="1:9" x14ac:dyDescent="0.2">
      <c r="E3" s="57" t="s">
        <v>45</v>
      </c>
      <c r="F3" s="58"/>
      <c r="G3" s="58"/>
      <c r="H3" s="58"/>
      <c r="I3" s="58"/>
    </row>
    <row r="4" spans="1:9" ht="60.75" customHeight="1" x14ac:dyDescent="0.2">
      <c r="D4" s="59" t="s">
        <v>34</v>
      </c>
      <c r="E4" s="59"/>
      <c r="F4" s="59"/>
      <c r="G4" s="59"/>
      <c r="H4" s="59"/>
      <c r="I4" s="59"/>
    </row>
    <row r="6" spans="1:9" x14ac:dyDescent="0.2">
      <c r="A6" t="s">
        <v>0</v>
      </c>
      <c r="H6" s="60" t="s">
        <v>29</v>
      </c>
      <c r="I6" s="60"/>
    </row>
    <row r="7" spans="1:9" x14ac:dyDescent="0.2">
      <c r="C7" s="58" t="str">
        <f>[1]Воробейня!$C$7</f>
        <v xml:space="preserve">к решению Воробейнского сельского Совета народных депутатов </v>
      </c>
      <c r="D7" s="58"/>
      <c r="E7" s="58"/>
      <c r="F7" s="58"/>
      <c r="G7" s="58"/>
      <c r="H7" s="58"/>
    </row>
    <row r="8" spans="1:9" x14ac:dyDescent="0.2">
      <c r="C8" s="57" t="s">
        <v>35</v>
      </c>
      <c r="D8" s="58"/>
      <c r="E8" s="58"/>
      <c r="F8" s="58"/>
      <c r="G8" s="58"/>
      <c r="H8" s="58"/>
      <c r="I8" s="58"/>
    </row>
    <row r="9" spans="1:9" ht="37.5" customHeight="1" x14ac:dyDescent="0.2">
      <c r="C9" s="61" t="s">
        <v>37</v>
      </c>
      <c r="D9" s="61"/>
      <c r="E9" s="61"/>
      <c r="F9" s="61"/>
      <c r="G9" s="61"/>
      <c r="H9" s="61"/>
      <c r="I9" s="61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51" t="s">
        <v>0</v>
      </c>
      <c r="I10" s="51"/>
    </row>
    <row r="11" spans="1:9" ht="39.75" customHeight="1" x14ac:dyDescent="0.2">
      <c r="A11" s="52" t="s">
        <v>36</v>
      </c>
      <c r="B11" s="52"/>
      <c r="C11" s="52"/>
      <c r="D11" s="52"/>
      <c r="E11" s="52"/>
      <c r="F11" s="52"/>
      <c r="G11" s="52"/>
      <c r="H11" s="52"/>
      <c r="I11" s="52"/>
    </row>
    <row r="12" spans="1:9" ht="15.75" x14ac:dyDescent="0.2">
      <c r="A12" s="53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24</v>
      </c>
      <c r="I13" s="3" t="s">
        <v>26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38.25" x14ac:dyDescent="0.2">
      <c r="A15" s="12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50">
        <f>G16+G36+G43+G48+G56</f>
        <v>380080.26</v>
      </c>
      <c r="H15" s="6"/>
      <c r="I15" s="6"/>
    </row>
    <row r="16" spans="1:9" ht="15.75" x14ac:dyDescent="0.2">
      <c r="A16" s="12" t="s">
        <v>20</v>
      </c>
      <c r="B16" s="13" t="s">
        <v>19</v>
      </c>
      <c r="C16" s="13" t="s">
        <v>21</v>
      </c>
      <c r="D16" s="13" t="s">
        <v>0</v>
      </c>
      <c r="E16" s="14" t="s">
        <v>0</v>
      </c>
      <c r="F16" s="14" t="s">
        <v>0</v>
      </c>
      <c r="G16" s="49">
        <f>G17+G20+G28+G32</f>
        <v>133598.72</v>
      </c>
      <c r="H16" s="15"/>
      <c r="I16" s="6"/>
    </row>
    <row r="17" spans="1:9" ht="54" customHeight="1" x14ac:dyDescent="0.2">
      <c r="A17" s="16" t="str">
        <f>[2]Table1!A16</f>
        <v>Функционирование высшего должностного лица субъекта Российской Федерации и муниципального образования</v>
      </c>
      <c r="B17" s="17" t="str">
        <f t="shared" ref="B17:B19" si="0">$B$16</f>
        <v>922</v>
      </c>
      <c r="C17" s="21" t="s">
        <v>21</v>
      </c>
      <c r="D17" s="21" t="s">
        <v>44</v>
      </c>
      <c r="E17" s="18"/>
      <c r="F17" s="18"/>
      <c r="G17" s="47">
        <v>-8952</v>
      </c>
      <c r="H17" s="15"/>
      <c r="I17" s="6"/>
    </row>
    <row r="18" spans="1:9" ht="36.75" customHeight="1" x14ac:dyDescent="0.2">
      <c r="A18" s="16" t="str">
        <f>[2]Table1!A17</f>
        <v>Обеспечение деятельности главы муниципального образования</v>
      </c>
      <c r="B18" s="17" t="str">
        <f t="shared" si="0"/>
        <v>922</v>
      </c>
      <c r="C18" s="21" t="s">
        <v>21</v>
      </c>
      <c r="D18" s="21" t="s">
        <v>44</v>
      </c>
      <c r="E18" s="18">
        <v>3000080010</v>
      </c>
      <c r="F18" s="18">
        <f t="shared" ref="F18:F19" si="1">F22</f>
        <v>100</v>
      </c>
      <c r="G18" s="47">
        <v>-8952</v>
      </c>
      <c r="H18" s="15"/>
      <c r="I18" s="6"/>
    </row>
    <row r="19" spans="1:9" ht="84" customHeight="1" x14ac:dyDescent="0.2">
      <c r="A19" s="16" t="str">
        <f>[2]Table1!A18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" s="17" t="str">
        <f t="shared" si="0"/>
        <v>922</v>
      </c>
      <c r="C19" s="21" t="s">
        <v>21</v>
      </c>
      <c r="D19" s="21" t="s">
        <v>44</v>
      </c>
      <c r="E19" s="18">
        <f>$E$18</f>
        <v>3000080010</v>
      </c>
      <c r="F19" s="18">
        <f t="shared" si="1"/>
        <v>120</v>
      </c>
      <c r="G19" s="47">
        <v>-8952</v>
      </c>
      <c r="H19" s="15"/>
      <c r="I19" s="6"/>
    </row>
    <row r="20" spans="1:9" ht="62.25" customHeight="1" x14ac:dyDescent="0.2">
      <c r="A20" s="20" t="s">
        <v>30</v>
      </c>
      <c r="B20" s="17">
        <v>922</v>
      </c>
      <c r="C20" s="21" t="s">
        <v>21</v>
      </c>
      <c r="D20" s="21" t="s">
        <v>22</v>
      </c>
      <c r="E20" s="14"/>
      <c r="F20" s="14"/>
      <c r="G20" s="47">
        <v>142810.72</v>
      </c>
      <c r="H20" s="15"/>
      <c r="I20" s="6"/>
    </row>
    <row r="21" spans="1:9" ht="43.5" customHeight="1" x14ac:dyDescent="0.2">
      <c r="A21" s="20" t="s">
        <v>31</v>
      </c>
      <c r="B21" s="17">
        <v>922</v>
      </c>
      <c r="C21" s="21" t="s">
        <v>21</v>
      </c>
      <c r="D21" s="21" t="s">
        <v>22</v>
      </c>
      <c r="E21" s="22">
        <v>2241280040</v>
      </c>
      <c r="F21" s="14"/>
      <c r="G21" s="47">
        <v>142810.72</v>
      </c>
      <c r="H21" s="15"/>
      <c r="I21" s="6"/>
    </row>
    <row r="22" spans="1:9" ht="87.75" customHeight="1" x14ac:dyDescent="0.2">
      <c r="A22" s="20" t="str">
        <f>[3]Документ!$A$10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" s="17">
        <f t="shared" ref="B22:G22" si="2">B23</f>
        <v>922</v>
      </c>
      <c r="C22" s="21" t="str">
        <f t="shared" si="2"/>
        <v>01</v>
      </c>
      <c r="D22" s="21" t="str">
        <f t="shared" si="2"/>
        <v>04</v>
      </c>
      <c r="E22" s="22">
        <f t="shared" si="2"/>
        <v>2241280040</v>
      </c>
      <c r="F22" s="22">
        <v>100</v>
      </c>
      <c r="G22" s="47">
        <f t="shared" si="2"/>
        <v>436</v>
      </c>
      <c r="H22" s="15"/>
      <c r="I22" s="6"/>
    </row>
    <row r="23" spans="1:9" ht="42" customHeight="1" x14ac:dyDescent="0.2">
      <c r="A23" s="20" t="str">
        <f>[2]Table1!$A$19</f>
        <v>Расходы на выплаты персоналу государственных (муниципальных) органов</v>
      </c>
      <c r="B23" s="17">
        <f t="shared" ref="B23:E23" si="3">B21</f>
        <v>922</v>
      </c>
      <c r="C23" s="21" t="str">
        <f t="shared" si="3"/>
        <v>01</v>
      </c>
      <c r="D23" s="21" t="str">
        <f t="shared" si="3"/>
        <v>04</v>
      </c>
      <c r="E23" s="22">
        <f t="shared" si="3"/>
        <v>2241280040</v>
      </c>
      <c r="F23" s="22">
        <v>120</v>
      </c>
      <c r="G23" s="47">
        <v>436</v>
      </c>
      <c r="H23" s="15"/>
      <c r="I23" s="6"/>
    </row>
    <row r="24" spans="1:9" ht="41.25" customHeight="1" x14ac:dyDescent="0.2">
      <c r="A24" s="20" t="str">
        <f>[3]Документ!$A$29</f>
        <v xml:space="preserve">          Закупка товаров, работ и услуг для обеспечения государственных (муниципальных) нужд</v>
      </c>
      <c r="B24" s="17">
        <f t="shared" ref="B24:G24" si="4">B25</f>
        <v>922</v>
      </c>
      <c r="C24" s="21" t="str">
        <f t="shared" si="4"/>
        <v>01</v>
      </c>
      <c r="D24" s="21" t="str">
        <f t="shared" si="4"/>
        <v>04</v>
      </c>
      <c r="E24" s="22">
        <f t="shared" si="4"/>
        <v>2241280040</v>
      </c>
      <c r="F24" s="22">
        <v>200</v>
      </c>
      <c r="G24" s="47">
        <f t="shared" si="4"/>
        <v>141374.72</v>
      </c>
      <c r="H24" s="15"/>
      <c r="I24" s="6"/>
    </row>
    <row r="25" spans="1:9" ht="45" customHeight="1" x14ac:dyDescent="0.2">
      <c r="A25" s="20" t="str">
        <f>[2]Table1!$A$25</f>
        <v>Иные закупки товаров, работ и услуг для обеспечения государственных (муниципальных) нужд</v>
      </c>
      <c r="B25" s="17">
        <f>B23</f>
        <v>922</v>
      </c>
      <c r="C25" s="21" t="str">
        <f>C23</f>
        <v>01</v>
      </c>
      <c r="D25" s="21" t="str">
        <f>D23</f>
        <v>04</v>
      </c>
      <c r="E25" s="22">
        <f>E23</f>
        <v>2241280040</v>
      </c>
      <c r="F25" s="22">
        <v>240</v>
      </c>
      <c r="G25" s="47">
        <v>141374.72</v>
      </c>
      <c r="H25" s="15"/>
      <c r="I25" s="6"/>
    </row>
    <row r="26" spans="1:9" ht="27" customHeight="1" x14ac:dyDescent="0.2">
      <c r="A26" s="16" t="str">
        <f>[3]Документ!A39</f>
        <v xml:space="preserve">          Иные бюджетные ассигнования</v>
      </c>
      <c r="B26" s="17">
        <v>922</v>
      </c>
      <c r="C26" s="21" t="s">
        <v>21</v>
      </c>
      <c r="D26" s="21" t="s">
        <v>22</v>
      </c>
      <c r="E26" s="22">
        <f t="shared" ref="E26:E27" si="5">$E$21</f>
        <v>2241280040</v>
      </c>
      <c r="F26" s="22">
        <v>800</v>
      </c>
      <c r="G26" s="47">
        <v>1000</v>
      </c>
      <c r="H26" s="15"/>
      <c r="I26" s="6"/>
    </row>
    <row r="27" spans="1:9" ht="27.75" customHeight="1" x14ac:dyDescent="0.2">
      <c r="A27" s="16" t="str">
        <f>[3]Документ!A40</f>
        <v xml:space="preserve">            Исполнение судебных актов</v>
      </c>
      <c r="B27" s="17">
        <v>922</v>
      </c>
      <c r="C27" s="21" t="s">
        <v>21</v>
      </c>
      <c r="D27" s="21" t="s">
        <v>22</v>
      </c>
      <c r="E27" s="22">
        <f t="shared" si="5"/>
        <v>2241280040</v>
      </c>
      <c r="F27" s="22">
        <v>830</v>
      </c>
      <c r="G27" s="47">
        <v>1000</v>
      </c>
      <c r="H27" s="15"/>
      <c r="I27" s="6"/>
    </row>
    <row r="28" spans="1:9" ht="24.75" customHeight="1" x14ac:dyDescent="0.2">
      <c r="A28" s="23" t="str">
        <f>[4]Table1!A28</f>
        <v>Резервные фонды</v>
      </c>
      <c r="B28" s="24" t="s">
        <v>19</v>
      </c>
      <c r="C28" s="25" t="s">
        <v>21</v>
      </c>
      <c r="D28" s="26" t="s">
        <v>27</v>
      </c>
      <c r="E28" s="27"/>
      <c r="F28" s="28"/>
      <c r="G28" s="44">
        <v>-2000</v>
      </c>
      <c r="H28" s="29"/>
      <c r="I28" s="8"/>
    </row>
    <row r="29" spans="1:9" ht="33" customHeight="1" x14ac:dyDescent="0.2">
      <c r="A29" s="23" t="str">
        <f>[4]Table1!A29</f>
        <v>Резервный фонд местной администрации</v>
      </c>
      <c r="B29" s="24" t="str">
        <f t="shared" ref="B29:D31" si="6">B28</f>
        <v>922</v>
      </c>
      <c r="C29" s="25" t="str">
        <f t="shared" si="6"/>
        <v>01</v>
      </c>
      <c r="D29" s="26" t="str">
        <f t="shared" si="6"/>
        <v>11</v>
      </c>
      <c r="E29" s="26" t="str">
        <f t="shared" ref="E29:E30" si="7">$E$31</f>
        <v>3000083030</v>
      </c>
      <c r="F29" s="28"/>
      <c r="G29" s="44">
        <v>-2000</v>
      </c>
      <c r="H29" s="29"/>
      <c r="I29" s="8"/>
    </row>
    <row r="30" spans="1:9" ht="28.5" customHeight="1" x14ac:dyDescent="0.2">
      <c r="A30" s="23" t="str">
        <f>[4]Table1!A30</f>
        <v>Иные бюджетные ассигнования</v>
      </c>
      <c r="B30" s="24" t="str">
        <f t="shared" si="6"/>
        <v>922</v>
      </c>
      <c r="C30" s="25" t="str">
        <f t="shared" si="6"/>
        <v>01</v>
      </c>
      <c r="D30" s="26" t="str">
        <f t="shared" si="6"/>
        <v>11</v>
      </c>
      <c r="E30" s="26" t="str">
        <f t="shared" si="7"/>
        <v>3000083030</v>
      </c>
      <c r="F30" s="28">
        <v>800</v>
      </c>
      <c r="G30" s="44">
        <v>-2000</v>
      </c>
      <c r="H30" s="29"/>
      <c r="I30" s="8"/>
    </row>
    <row r="31" spans="1:9" ht="19.5" customHeight="1" x14ac:dyDescent="0.2">
      <c r="A31" s="23" t="str">
        <f>[4]Table1!A31</f>
        <v>Резервные средства</v>
      </c>
      <c r="B31" s="24" t="str">
        <f t="shared" si="6"/>
        <v>922</v>
      </c>
      <c r="C31" s="25" t="str">
        <f t="shared" si="6"/>
        <v>01</v>
      </c>
      <c r="D31" s="26" t="str">
        <f t="shared" si="6"/>
        <v>11</v>
      </c>
      <c r="E31" s="26" t="s">
        <v>28</v>
      </c>
      <c r="F31" s="28">
        <v>870</v>
      </c>
      <c r="G31" s="44">
        <v>-2000</v>
      </c>
      <c r="H31" s="29"/>
      <c r="I31" s="8"/>
    </row>
    <row r="32" spans="1:9" ht="30" customHeight="1" x14ac:dyDescent="0.2">
      <c r="A32" s="23" t="str">
        <f>[2]Table1!A32</f>
        <v>Другие общегосударственные вопросы</v>
      </c>
      <c r="B32" s="24" t="str">
        <f>[2]Table1!B32</f>
        <v>922</v>
      </c>
      <c r="C32" s="25" t="str">
        <f>[2]Table1!C32</f>
        <v>01</v>
      </c>
      <c r="D32" s="26" t="str">
        <f>[2]Table1!D32</f>
        <v>13</v>
      </c>
      <c r="E32" s="26" t="str">
        <f>[2]Table1!E32</f>
        <v/>
      </c>
      <c r="F32" s="30"/>
      <c r="G32" s="44">
        <v>1740</v>
      </c>
      <c r="H32" s="29"/>
      <c r="I32" s="8"/>
    </row>
    <row r="33" spans="1:9" ht="30" customHeight="1" x14ac:dyDescent="0.2">
      <c r="A33" s="23" t="str">
        <f>[2]Table1!A33</f>
        <v>Эксплуатация и содержание имущества казны муниципального образования</v>
      </c>
      <c r="B33" s="24" t="str">
        <f>[2]Table1!B33</f>
        <v>922</v>
      </c>
      <c r="C33" s="25" t="str">
        <f>[2]Table1!C33</f>
        <v>01</v>
      </c>
      <c r="D33" s="26" t="str">
        <f>[2]Table1!D33</f>
        <v>13</v>
      </c>
      <c r="E33" s="26" t="str">
        <f>[2]Table1!E33</f>
        <v>22 4 15 80920</v>
      </c>
      <c r="F33" s="30"/>
      <c r="G33" s="44">
        <v>1740</v>
      </c>
      <c r="H33" s="29"/>
      <c r="I33" s="8"/>
    </row>
    <row r="34" spans="1:9" ht="39" customHeight="1" x14ac:dyDescent="0.2">
      <c r="A34" s="23" t="str">
        <f>$A$24</f>
        <v xml:space="preserve">          Закупка товаров, работ и услуг для обеспечения государственных (муниципальных) нужд</v>
      </c>
      <c r="B34" s="24" t="str">
        <f t="shared" ref="B34" si="8">B35</f>
        <v>922</v>
      </c>
      <c r="C34" s="25" t="str">
        <f t="shared" ref="C34:E34" si="9">C33</f>
        <v>01</v>
      </c>
      <c r="D34" s="26" t="str">
        <f t="shared" si="9"/>
        <v>13</v>
      </c>
      <c r="E34" s="26" t="str">
        <f t="shared" si="9"/>
        <v>22 4 15 80920</v>
      </c>
      <c r="F34" s="30">
        <v>200</v>
      </c>
      <c r="G34" s="44">
        <v>1740</v>
      </c>
      <c r="H34" s="29"/>
      <c r="I34" s="8"/>
    </row>
    <row r="35" spans="1:9" ht="37.5" customHeight="1" x14ac:dyDescent="0.2">
      <c r="A35" s="23" t="str">
        <f>$A$25</f>
        <v>Иные закупки товаров, работ и услуг для обеспечения государственных (муниципальных) нужд</v>
      </c>
      <c r="B35" s="24" t="str">
        <f t="shared" ref="B35" si="10">$B$31</f>
        <v>922</v>
      </c>
      <c r="C35" s="25" t="str">
        <f t="shared" ref="C35:E35" si="11">C34</f>
        <v>01</v>
      </c>
      <c r="D35" s="26" t="str">
        <f t="shared" si="11"/>
        <v>13</v>
      </c>
      <c r="E35" s="26" t="str">
        <f t="shared" si="11"/>
        <v>22 4 15 80920</v>
      </c>
      <c r="F35" s="30">
        <v>240</v>
      </c>
      <c r="G35" s="44">
        <v>1740</v>
      </c>
      <c r="H35" s="29"/>
      <c r="I35" s="8"/>
    </row>
    <row r="36" spans="1:9" ht="27" customHeight="1" x14ac:dyDescent="0.2">
      <c r="A36" s="23" t="str">
        <f>[4]Table1!A48</f>
        <v>Национальная оборона</v>
      </c>
      <c r="B36" s="24" t="str">
        <f>[4]Table1!B48</f>
        <v>922</v>
      </c>
      <c r="C36" s="25" t="str">
        <f>[4]Table1!C48</f>
        <v>02</v>
      </c>
      <c r="D36" s="26" t="str">
        <f>[4]Table1!D48</f>
        <v/>
      </c>
      <c r="E36" s="28" t="str">
        <f>[4]Table1!E48</f>
        <v/>
      </c>
      <c r="F36" s="28" t="str">
        <f>[4]Table1!F48</f>
        <v/>
      </c>
      <c r="G36" s="44">
        <v>0</v>
      </c>
      <c r="H36" s="29"/>
      <c r="I36" s="8"/>
    </row>
    <row r="37" spans="1:9" ht="29.25" customHeight="1" x14ac:dyDescent="0.2">
      <c r="A37" s="43" t="str">
        <f>[4]Table1!A49</f>
        <v>Мобилизационная и вневойсковая подготовка</v>
      </c>
      <c r="B37" s="24" t="str">
        <f>[4]Table1!B49</f>
        <v>922</v>
      </c>
      <c r="C37" s="25" t="str">
        <f>[4]Table1!C49</f>
        <v>02</v>
      </c>
      <c r="D37" s="26" t="str">
        <f>[4]Table1!D49</f>
        <v>03</v>
      </c>
      <c r="E37" s="28" t="str">
        <f>[4]Table1!E49</f>
        <v/>
      </c>
      <c r="F37" s="28" t="str">
        <f>[4]Table1!F49</f>
        <v/>
      </c>
      <c r="G37" s="44">
        <v>0</v>
      </c>
      <c r="H37" s="29"/>
      <c r="I37" s="8"/>
    </row>
    <row r="38" spans="1:9" ht="48.75" customHeight="1" x14ac:dyDescent="0.2">
      <c r="A38" s="43" t="str">
        <f>[4]Table1!A50</f>
        <v>Осуществление первичного воинского учета на территориях, где отсутствуют военные комиссариаты</v>
      </c>
      <c r="B38" s="24" t="str">
        <f>[4]Table1!B50</f>
        <v>922</v>
      </c>
      <c r="C38" s="25" t="str">
        <f>[4]Table1!C50</f>
        <v>02</v>
      </c>
      <c r="D38" s="26" t="str">
        <f>[4]Table1!D50</f>
        <v>03</v>
      </c>
      <c r="E38" s="28" t="str">
        <f>[4]Table1!E50</f>
        <v>22 4 11 51180</v>
      </c>
      <c r="F38" s="28" t="str">
        <f>[4]Table1!F50</f>
        <v/>
      </c>
      <c r="G38" s="44">
        <v>0</v>
      </c>
      <c r="H38" s="29"/>
      <c r="I38" s="8"/>
    </row>
    <row r="39" spans="1:9" ht="63" customHeight="1" x14ac:dyDescent="0.2">
      <c r="A39" s="20" t="str">
        <f>[4]Table1!A51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9" s="45" t="str">
        <f>[4]Table1!B51</f>
        <v>922</v>
      </c>
      <c r="C39" s="46" t="str">
        <f>[4]Table1!C51</f>
        <v>02</v>
      </c>
      <c r="D39" s="46" t="str">
        <f>[4]Table1!D51</f>
        <v>03</v>
      </c>
      <c r="E39" s="46" t="str">
        <f>[4]Table1!E51</f>
        <v>22 4 11 51180</v>
      </c>
      <c r="F39" s="45" t="str">
        <f>[4]Table1!F51</f>
        <v>100</v>
      </c>
      <c r="G39" s="47">
        <v>-4531.03</v>
      </c>
      <c r="H39" s="19"/>
      <c r="I39" s="7"/>
    </row>
    <row r="40" spans="1:9" ht="25.5" x14ac:dyDescent="0.2">
      <c r="A40" s="20" t="str">
        <f>[4]Table1!A52</f>
        <v>Расходы на выплаты персоналу государственных (муниципальных) органов</v>
      </c>
      <c r="B40" s="45" t="str">
        <f>[4]Table1!B52</f>
        <v>922</v>
      </c>
      <c r="C40" s="46" t="str">
        <f>[4]Table1!C52</f>
        <v>02</v>
      </c>
      <c r="D40" s="46" t="str">
        <f>[4]Table1!D52</f>
        <v>03</v>
      </c>
      <c r="E40" s="46" t="str">
        <f>[4]Table1!E52</f>
        <v>22 4 11 51180</v>
      </c>
      <c r="F40" s="45" t="str">
        <f>[4]Table1!F52</f>
        <v>120</v>
      </c>
      <c r="G40" s="47">
        <v>-4531.03</v>
      </c>
      <c r="H40" s="19"/>
      <c r="I40" s="7"/>
    </row>
    <row r="41" spans="1:9" ht="37.5" customHeight="1" x14ac:dyDescent="0.2">
      <c r="A41" s="48" t="str">
        <f>[4]Table1!A53</f>
        <v>Закупка товаров, работ и услуг для обеспечения государственных (муниципальных) нужд</v>
      </c>
      <c r="B41" s="36" t="str">
        <f>[4]Table1!B53</f>
        <v>922</v>
      </c>
      <c r="C41" s="37" t="str">
        <f>[4]Table1!C53</f>
        <v>02</v>
      </c>
      <c r="D41" s="37" t="str">
        <f>[4]Table1!D53</f>
        <v>03</v>
      </c>
      <c r="E41" s="37" t="str">
        <f>[4]Table1!E53</f>
        <v>22 4 11 51180</v>
      </c>
      <c r="F41" s="36" t="str">
        <f>[4]Table1!F53</f>
        <v>200</v>
      </c>
      <c r="G41" s="42">
        <v>4531.03</v>
      </c>
      <c r="H41" s="35"/>
      <c r="I41" s="11"/>
    </row>
    <row r="42" spans="1:9" ht="47.25" customHeight="1" x14ac:dyDescent="0.2">
      <c r="A42" s="48" t="str">
        <f>$A$35</f>
        <v>Иные закупки товаров, работ и услуг для обеспечения государственных (муниципальных) нужд</v>
      </c>
      <c r="B42" s="36" t="str">
        <f t="shared" ref="B42:E42" si="12">B41</f>
        <v>922</v>
      </c>
      <c r="C42" s="37" t="str">
        <f t="shared" si="12"/>
        <v>02</v>
      </c>
      <c r="D42" s="37" t="str">
        <f t="shared" si="12"/>
        <v>03</v>
      </c>
      <c r="E42" s="37" t="str">
        <f t="shared" si="12"/>
        <v>22 4 11 51180</v>
      </c>
      <c r="F42" s="36">
        <v>240</v>
      </c>
      <c r="G42" s="42">
        <v>4531.03</v>
      </c>
      <c r="H42" s="35"/>
      <c r="I42" s="11"/>
    </row>
    <row r="43" spans="1:9" ht="23.25" customHeight="1" x14ac:dyDescent="0.2">
      <c r="A43" s="48" t="str">
        <f>[5]Документ!A96</f>
        <v xml:space="preserve">    НАЦИОНАЛЬНАЯ ЭКОНОМИКА</v>
      </c>
      <c r="B43" s="36">
        <v>922</v>
      </c>
      <c r="C43" s="37" t="s">
        <v>22</v>
      </c>
      <c r="D43" s="37"/>
      <c r="E43" s="37"/>
      <c r="F43" s="36"/>
      <c r="G43" s="42">
        <f>$G$46</f>
        <v>224178.26</v>
      </c>
      <c r="H43" s="35"/>
      <c r="I43" s="11"/>
    </row>
    <row r="44" spans="1:9" ht="28.5" customHeight="1" x14ac:dyDescent="0.2">
      <c r="A44" s="48" t="str">
        <f>[5]Документ!A97</f>
        <v xml:space="preserve">      Дорожное хозяйство (дорожные фонды)</v>
      </c>
      <c r="B44" s="36">
        <v>922</v>
      </c>
      <c r="C44" s="37" t="s">
        <v>22</v>
      </c>
      <c r="D44" s="37" t="s">
        <v>32</v>
      </c>
      <c r="E44" s="37"/>
      <c r="F44" s="36"/>
      <c r="G44" s="42">
        <f>$G$46</f>
        <v>224178.26</v>
      </c>
      <c r="H44" s="35"/>
      <c r="I44" s="11"/>
    </row>
    <row r="45" spans="1:9" ht="25.5" customHeight="1" x14ac:dyDescent="0.2">
      <c r="A45" s="48" t="str">
        <f>[5]Документ!A98</f>
        <v xml:space="preserve">        Развитие и совершенствование сети автомобильных дорог местного значения</v>
      </c>
      <c r="B45" s="36">
        <f t="shared" ref="B45:D46" si="13">B44</f>
        <v>922</v>
      </c>
      <c r="C45" s="37" t="str">
        <f t="shared" si="13"/>
        <v>04</v>
      </c>
      <c r="D45" s="37" t="str">
        <f t="shared" si="13"/>
        <v>09</v>
      </c>
      <c r="E45" s="37" t="s">
        <v>33</v>
      </c>
      <c r="F45" s="36"/>
      <c r="G45" s="42">
        <f>$G$46</f>
        <v>224178.26</v>
      </c>
      <c r="H45" s="35"/>
      <c r="I45" s="11"/>
    </row>
    <row r="46" spans="1:9" ht="47.25" customHeight="1" x14ac:dyDescent="0.2">
      <c r="A46" s="48" t="str">
        <f>[5]Документ!A99</f>
        <v xml:space="preserve">          Закупка товаров, работ и услуг для обеспечения государственных (муниципальных) нужд</v>
      </c>
      <c r="B46" s="36">
        <f t="shared" si="13"/>
        <v>922</v>
      </c>
      <c r="C46" s="37" t="str">
        <f t="shared" si="13"/>
        <v>04</v>
      </c>
      <c r="D46" s="37" t="str">
        <f t="shared" si="13"/>
        <v>09</v>
      </c>
      <c r="E46" s="37" t="str">
        <f>$E$45</f>
        <v>2241881600</v>
      </c>
      <c r="F46" s="36">
        <v>200</v>
      </c>
      <c r="G46" s="42">
        <v>224178.26</v>
      </c>
      <c r="H46" s="35"/>
      <c r="I46" s="11"/>
    </row>
    <row r="47" spans="1:9" ht="47.25" customHeight="1" x14ac:dyDescent="0.2">
      <c r="A47" s="48" t="str">
        <f>[5]Документ!A100</f>
        <v xml:space="preserve">            Иные закупки товаров, работ и услуг для обеспечения государственных (муниципальных) нужд</v>
      </c>
      <c r="B47" s="36">
        <f t="shared" ref="B47:D47" si="14">B46</f>
        <v>922</v>
      </c>
      <c r="C47" s="37" t="str">
        <f t="shared" si="14"/>
        <v>04</v>
      </c>
      <c r="D47" s="37" t="str">
        <f t="shared" si="14"/>
        <v>09</v>
      </c>
      <c r="E47" s="37" t="str">
        <f>$E$45</f>
        <v>2241881600</v>
      </c>
      <c r="F47" s="36">
        <v>240</v>
      </c>
      <c r="G47" s="42">
        <v>224178.26</v>
      </c>
      <c r="H47" s="35"/>
      <c r="I47" s="11"/>
    </row>
    <row r="48" spans="1:9" ht="28.5" customHeight="1" x14ac:dyDescent="0.2">
      <c r="A48" s="31" t="str">
        <f>[2]Table1!A63</f>
        <v>Жилищно-коммунальное хозяйство</v>
      </c>
      <c r="B48" s="36" t="str">
        <f>[2]Table1!B63</f>
        <v>922</v>
      </c>
      <c r="C48" s="37" t="str">
        <f>[2]Table1!C63</f>
        <v>05</v>
      </c>
      <c r="D48" s="37" t="str">
        <f>[2]Table1!D63</f>
        <v/>
      </c>
      <c r="E48" s="37"/>
      <c r="F48" s="38"/>
      <c r="G48" s="42">
        <v>34813.279999999999</v>
      </c>
      <c r="H48" s="35"/>
      <c r="I48" s="11"/>
    </row>
    <row r="49" spans="1:9" ht="18.75" customHeight="1" x14ac:dyDescent="0.2">
      <c r="A49" s="31" t="str">
        <f>[2]Table1!A64</f>
        <v>Благоустройство</v>
      </c>
      <c r="B49" s="36" t="str">
        <f>[2]Table1!B64</f>
        <v>922</v>
      </c>
      <c r="C49" s="37" t="str">
        <f>[2]Table1!C64</f>
        <v>05</v>
      </c>
      <c r="D49" s="37" t="str">
        <f>[2]Table1!D64</f>
        <v>03</v>
      </c>
      <c r="E49" s="37"/>
      <c r="F49" s="38"/>
      <c r="G49" s="42">
        <v>34813.279999999999</v>
      </c>
      <c r="H49" s="35"/>
      <c r="I49" s="11"/>
    </row>
    <row r="50" spans="1:9" ht="25.5" customHeight="1" x14ac:dyDescent="0.2">
      <c r="A50" s="31" t="str">
        <f>[3]Документ!$A$120</f>
        <v xml:space="preserve">                  Увеличение стоимости прочих оборотных запасов (материалов)</v>
      </c>
      <c r="B50" s="36" t="str">
        <f t="shared" ref="B50:B55" si="15">$B$42</f>
        <v>922</v>
      </c>
      <c r="C50" s="37" t="s">
        <v>38</v>
      </c>
      <c r="D50" s="37" t="s">
        <v>39</v>
      </c>
      <c r="E50" s="37" t="str">
        <f>[3]Документ!$D$120</f>
        <v>2242181710</v>
      </c>
      <c r="F50" s="38"/>
      <c r="G50" s="42">
        <v>11609.47</v>
      </c>
      <c r="H50" s="35"/>
      <c r="I50" s="11"/>
    </row>
    <row r="51" spans="1:9" ht="40.5" customHeight="1" x14ac:dyDescent="0.2">
      <c r="A51" s="31" t="str">
        <f>$A$41</f>
        <v>Закупка товаров, работ и услуг для обеспечения государственных (муниципальных) нужд</v>
      </c>
      <c r="B51" s="36" t="str">
        <f t="shared" ref="B51" si="16">B52</f>
        <v>922</v>
      </c>
      <c r="C51" s="37" t="s">
        <v>38</v>
      </c>
      <c r="D51" s="37" t="s">
        <v>39</v>
      </c>
      <c r="E51" s="37" t="str">
        <f>[3]Документ!$D$120</f>
        <v>2242181710</v>
      </c>
      <c r="F51" s="38">
        <v>200</v>
      </c>
      <c r="G51" s="42">
        <v>11609.47</v>
      </c>
      <c r="H51" s="35"/>
      <c r="I51" s="11"/>
    </row>
    <row r="52" spans="1:9" ht="47.25" customHeight="1" x14ac:dyDescent="0.2">
      <c r="A52" s="31" t="str">
        <f>$A$47</f>
        <v xml:space="preserve">            Иные закупки товаров, работ и услуг для обеспечения государственных (муниципальных) нужд</v>
      </c>
      <c r="B52" s="36" t="str">
        <f t="shared" si="15"/>
        <v>922</v>
      </c>
      <c r="C52" s="37" t="s">
        <v>38</v>
      </c>
      <c r="D52" s="37" t="s">
        <v>39</v>
      </c>
      <c r="E52" s="37" t="str">
        <f>[3]Документ!$D$120</f>
        <v>2242181710</v>
      </c>
      <c r="F52" s="38">
        <v>240</v>
      </c>
      <c r="G52" s="42">
        <v>11609.47</v>
      </c>
      <c r="H52" s="35"/>
      <c r="I52" s="11"/>
    </row>
    <row r="53" spans="1:9" ht="29.25" customHeight="1" x14ac:dyDescent="0.2">
      <c r="A53" s="31" t="s">
        <v>41</v>
      </c>
      <c r="B53" s="36" t="str">
        <f t="shared" si="15"/>
        <v>922</v>
      </c>
      <c r="C53" s="37" t="s">
        <v>38</v>
      </c>
      <c r="D53" s="37" t="s">
        <v>39</v>
      </c>
      <c r="E53" s="37" t="s">
        <v>40</v>
      </c>
      <c r="F53" s="38"/>
      <c r="G53" s="42">
        <v>23203.81</v>
      </c>
      <c r="H53" s="35"/>
      <c r="I53" s="11"/>
    </row>
    <row r="54" spans="1:9" ht="32.25" customHeight="1" x14ac:dyDescent="0.2">
      <c r="A54" s="31" t="str">
        <f>$A$41</f>
        <v>Закупка товаров, работ и услуг для обеспечения государственных (муниципальных) нужд</v>
      </c>
      <c r="B54" s="36" t="str">
        <f t="shared" ref="B54" si="17">B55</f>
        <v>922</v>
      </c>
      <c r="C54" s="37" t="s">
        <v>38</v>
      </c>
      <c r="D54" s="37" t="s">
        <v>39</v>
      </c>
      <c r="E54" s="37" t="s">
        <v>40</v>
      </c>
      <c r="F54" s="38">
        <v>200</v>
      </c>
      <c r="G54" s="42">
        <v>23203.81</v>
      </c>
      <c r="H54" s="35"/>
      <c r="I54" s="11"/>
    </row>
    <row r="55" spans="1:9" ht="47.25" customHeight="1" x14ac:dyDescent="0.2">
      <c r="A55" s="31" t="str">
        <f>$A$52</f>
        <v xml:space="preserve">            Иные закупки товаров, работ и услуг для обеспечения государственных (муниципальных) нужд</v>
      </c>
      <c r="B55" s="36" t="str">
        <f t="shared" si="15"/>
        <v>922</v>
      </c>
      <c r="C55" s="37" t="s">
        <v>38</v>
      </c>
      <c r="D55" s="37" t="s">
        <v>39</v>
      </c>
      <c r="E55" s="37" t="s">
        <v>40</v>
      </c>
      <c r="F55" s="38">
        <v>240</v>
      </c>
      <c r="G55" s="42">
        <v>23203.81</v>
      </c>
      <c r="H55" s="35"/>
      <c r="I55" s="11"/>
    </row>
    <row r="56" spans="1:9" ht="24.75" customHeight="1" x14ac:dyDescent="0.2">
      <c r="A56" s="31" t="str">
        <f>[3]Документ!$A$141</f>
        <v xml:space="preserve">    СОЦИАЛЬНАЯ ПОЛИТИКА</v>
      </c>
      <c r="B56" s="36">
        <v>922</v>
      </c>
      <c r="C56" s="37" t="s">
        <v>42</v>
      </c>
      <c r="D56" s="37"/>
      <c r="E56" s="37"/>
      <c r="F56" s="38"/>
      <c r="G56" s="42">
        <v>-12510</v>
      </c>
      <c r="H56" s="35"/>
      <c r="I56" s="11"/>
    </row>
    <row r="57" spans="1:9" ht="23.25" customHeight="1" x14ac:dyDescent="0.2">
      <c r="A57" s="31" t="str">
        <f>[3]Документ!$A$142</f>
        <v xml:space="preserve">      Пенсионное обеспечение</v>
      </c>
      <c r="B57" s="36">
        <v>922</v>
      </c>
      <c r="C57" s="37" t="s">
        <v>42</v>
      </c>
      <c r="D57" s="37" t="s">
        <v>21</v>
      </c>
      <c r="E57" s="37"/>
      <c r="F57" s="38"/>
      <c r="G57" s="42">
        <v>-12510</v>
      </c>
      <c r="H57" s="35"/>
      <c r="I57" s="11"/>
    </row>
    <row r="58" spans="1:9" ht="47.25" customHeight="1" x14ac:dyDescent="0.2">
      <c r="A58" s="31" t="str">
        <f>[3]Документ!$A$143</f>
        <v xml:space="preserve">        Выплата муниципальных пенсий (доплат к государственным пенсиям)</v>
      </c>
      <c r="B58" s="36">
        <v>922</v>
      </c>
      <c r="C58" s="37" t="s">
        <v>42</v>
      </c>
      <c r="D58" s="37" t="s">
        <v>21</v>
      </c>
      <c r="E58" s="37" t="s">
        <v>43</v>
      </c>
      <c r="F58" s="38"/>
      <c r="G58" s="42">
        <v>-12510</v>
      </c>
      <c r="H58" s="35"/>
      <c r="I58" s="11"/>
    </row>
    <row r="59" spans="1:9" ht="30" customHeight="1" x14ac:dyDescent="0.2">
      <c r="A59" s="31" t="str">
        <f>[3]Документ!$A$144</f>
        <v xml:space="preserve">          Социальное обеспечение и иные выплаты населению</v>
      </c>
      <c r="B59" s="36">
        <v>922</v>
      </c>
      <c r="C59" s="37" t="str">
        <f t="shared" ref="C59:E59" si="18">C58</f>
        <v>10</v>
      </c>
      <c r="D59" s="37" t="str">
        <f t="shared" si="18"/>
        <v>01</v>
      </c>
      <c r="E59" s="37" t="str">
        <f t="shared" si="18"/>
        <v>2241782450</v>
      </c>
      <c r="F59" s="38">
        <v>300</v>
      </c>
      <c r="G59" s="42">
        <v>-12510</v>
      </c>
      <c r="H59" s="35"/>
      <c r="I59" s="11"/>
    </row>
    <row r="60" spans="1:9" ht="47.25" customHeight="1" x14ac:dyDescent="0.2">
      <c r="A60" s="31" t="str">
        <f>[3]Документ!$A$145</f>
        <v xml:space="preserve">            Публичные нормативные социальные выплаты гражданам</v>
      </c>
      <c r="B60" s="36">
        <v>922</v>
      </c>
      <c r="C60" s="37" t="str">
        <f t="shared" ref="C60:D60" si="19">C59</f>
        <v>10</v>
      </c>
      <c r="D60" s="37" t="str">
        <f t="shared" si="19"/>
        <v>01</v>
      </c>
      <c r="E60" s="37" t="s">
        <v>43</v>
      </c>
      <c r="F60" s="38">
        <v>310</v>
      </c>
      <c r="G60" s="42">
        <v>-12510</v>
      </c>
      <c r="H60" s="35"/>
      <c r="I60" s="11"/>
    </row>
    <row r="61" spans="1:9" ht="15.75" x14ac:dyDescent="0.2">
      <c r="A61" s="31"/>
      <c r="B61" s="32"/>
      <c r="C61" s="33"/>
      <c r="D61" s="33"/>
      <c r="E61" s="33"/>
      <c r="F61" s="32"/>
      <c r="G61" s="34"/>
      <c r="H61" s="35"/>
      <c r="I61" s="11"/>
    </row>
    <row r="62" spans="1:9" ht="15.75" x14ac:dyDescent="0.2">
      <c r="A62" s="54" t="s">
        <v>23</v>
      </c>
      <c r="B62" s="54"/>
      <c r="C62" s="54"/>
      <c r="D62" s="54"/>
      <c r="E62" s="54"/>
      <c r="F62" s="54"/>
      <c r="G62" s="39">
        <f>G15</f>
        <v>380080.26</v>
      </c>
      <c r="H62" s="39">
        <v>0</v>
      </c>
      <c r="I62" s="10">
        <v>0</v>
      </c>
    </row>
    <row r="63" spans="1:9" x14ac:dyDescent="0.2">
      <c r="A63" s="40"/>
      <c r="B63" s="40"/>
      <c r="C63" s="40"/>
      <c r="D63" s="40"/>
      <c r="E63" s="40"/>
      <c r="F63" s="40"/>
      <c r="G63" s="40"/>
      <c r="H63" s="40"/>
    </row>
    <row r="64" spans="1:9" x14ac:dyDescent="0.2">
      <c r="A64" s="40"/>
      <c r="B64" s="40"/>
      <c r="C64" s="40"/>
      <c r="D64" s="40"/>
      <c r="E64" s="40"/>
      <c r="F64" s="40"/>
      <c r="G64" s="41"/>
      <c r="H64" s="40"/>
    </row>
    <row r="65" spans="1:8" x14ac:dyDescent="0.2">
      <c r="A65" s="40"/>
      <c r="B65" s="40"/>
      <c r="C65" s="40"/>
      <c r="D65" s="40"/>
      <c r="E65" s="40"/>
      <c r="F65" s="40"/>
      <c r="G65" s="40"/>
      <c r="H65" s="40"/>
    </row>
    <row r="66" spans="1:8" x14ac:dyDescent="0.2">
      <c r="G66" s="9"/>
    </row>
  </sheetData>
  <mergeCells count="12">
    <mergeCell ref="H10:I10"/>
    <mergeCell ref="A11:I11"/>
    <mergeCell ref="A12:I12"/>
    <mergeCell ref="A62:F62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2023-12-28T06:10:36Z</dcterms:modified>
</cp:coreProperties>
</file>