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filterPrivacy="1" codeName="ЭтаКнига" defaultThemeVersion="124226"/>
  <xr:revisionPtr revIDLastSave="0" documentId="8_{F7453D88-40A0-4CA1-9683-66E4EB618317}" xr6:coauthVersionLast="45" xr6:coauthVersionMax="45" xr10:uidLastSave="{00000000-0000-0000-0000-000000000000}"/>
  <bookViews>
    <workbookView xWindow="-120" yWindow="-120" windowWidth="29040" windowHeight="15840"/>
  </bookViews>
  <sheets>
    <sheet name="Морачево" sheetId="2" r:id="rId1"/>
  </sheets>
  <definedNames>
    <definedName name="_xlnm.Print_Area" localSheetId="0">Морачево!$A$1:$J$103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4" i="2" l="1"/>
  <c r="J18" i="2"/>
  <c r="J20" i="2"/>
  <c r="J22" i="2"/>
  <c r="J24" i="2"/>
  <c r="J25" i="2"/>
  <c r="J26" i="2"/>
  <c r="J30" i="2"/>
  <c r="J34" i="2"/>
  <c r="J36" i="2"/>
  <c r="J39" i="2"/>
  <c r="J42" i="2"/>
  <c r="J44" i="2"/>
  <c r="J47" i="2"/>
  <c r="J50" i="2"/>
  <c r="J54" i="2"/>
  <c r="J55" i="2"/>
  <c r="J57" i="2"/>
  <c r="J62" i="2"/>
  <c r="J66" i="2"/>
  <c r="J67" i="2"/>
  <c r="J72" i="2"/>
  <c r="J74" i="2"/>
  <c r="J75" i="2"/>
  <c r="J78" i="2"/>
  <c r="J81" i="2"/>
  <c r="J86" i="2"/>
  <c r="J90" i="2"/>
  <c r="J91" i="2"/>
  <c r="J96" i="2"/>
  <c r="J101" i="2"/>
  <c r="I49" i="2"/>
  <c r="H49" i="2"/>
  <c r="H48" i="2"/>
  <c r="I43" i="2"/>
  <c r="J43" i="2" s="1"/>
  <c r="H43" i="2"/>
  <c r="I100" i="2"/>
  <c r="J100" i="2" s="1"/>
  <c r="I99" i="2"/>
  <c r="I98" i="2" s="1"/>
  <c r="H100" i="2"/>
  <c r="H99" i="2"/>
  <c r="H98" i="2"/>
  <c r="H97" i="2"/>
  <c r="I85" i="2"/>
  <c r="J85" i="2"/>
  <c r="I84" i="2"/>
  <c r="J84" i="2" s="1"/>
  <c r="I83" i="2"/>
  <c r="J83" i="2" s="1"/>
  <c r="H85" i="2"/>
  <c r="H84" i="2" s="1"/>
  <c r="H83" i="2" s="1"/>
  <c r="H82" i="2" s="1"/>
  <c r="I23" i="2"/>
  <c r="J23" i="2" s="1"/>
  <c r="I46" i="2"/>
  <c r="H46" i="2"/>
  <c r="H45" i="2"/>
  <c r="H25" i="2"/>
  <c r="H24" i="2"/>
  <c r="H23" i="2" s="1"/>
  <c r="H19" i="2"/>
  <c r="I29" i="2"/>
  <c r="J29" i="2" s="1"/>
  <c r="H29" i="2"/>
  <c r="H28" i="2" s="1"/>
  <c r="H27" i="2" s="1"/>
  <c r="I56" i="2"/>
  <c r="J56" i="2" s="1"/>
  <c r="I53" i="2"/>
  <c r="J53" i="2" s="1"/>
  <c r="H56" i="2"/>
  <c r="I54" i="2"/>
  <c r="H54" i="2"/>
  <c r="H53" i="2" s="1"/>
  <c r="H52" i="2" s="1"/>
  <c r="H51" i="2" s="1"/>
  <c r="I17" i="2"/>
  <c r="J17" i="2" s="1"/>
  <c r="H17" i="2"/>
  <c r="I19" i="2"/>
  <c r="J19" i="2" s="1"/>
  <c r="I21" i="2"/>
  <c r="H21" i="2"/>
  <c r="H16" i="2" s="1"/>
  <c r="H15" i="2" s="1"/>
  <c r="I13" i="2"/>
  <c r="H13" i="2"/>
  <c r="H12" i="2"/>
  <c r="H11" i="2"/>
  <c r="I66" i="2"/>
  <c r="I65" i="2"/>
  <c r="J65" i="2"/>
  <c r="I64" i="2"/>
  <c r="I63" i="2" s="1"/>
  <c r="J63" i="2" s="1"/>
  <c r="H66" i="2"/>
  <c r="H65" i="2"/>
  <c r="H64" i="2" s="1"/>
  <c r="H61" i="2"/>
  <c r="H60" i="2"/>
  <c r="H59" i="2"/>
  <c r="H58" i="2" s="1"/>
  <c r="I95" i="2"/>
  <c r="J95" i="2"/>
  <c r="I94" i="2"/>
  <c r="J94" i="2" s="1"/>
  <c r="I90" i="2"/>
  <c r="I89" i="2"/>
  <c r="I80" i="2"/>
  <c r="J80" i="2" s="1"/>
  <c r="I79" i="2"/>
  <c r="J79" i="2" s="1"/>
  <c r="I77" i="2"/>
  <c r="J77" i="2"/>
  <c r="I76" i="2"/>
  <c r="J76" i="2" s="1"/>
  <c r="I74" i="2"/>
  <c r="I73" i="2"/>
  <c r="J73" i="2"/>
  <c r="I71" i="2"/>
  <c r="J71" i="2"/>
  <c r="I70" i="2"/>
  <c r="J70" i="2" s="1"/>
  <c r="I69" i="2"/>
  <c r="J69" i="2" s="1"/>
  <c r="I61" i="2"/>
  <c r="J61" i="2"/>
  <c r="I60" i="2"/>
  <c r="I59" i="2" s="1"/>
  <c r="I41" i="2"/>
  <c r="J41" i="2"/>
  <c r="I38" i="2"/>
  <c r="I37" i="2" s="1"/>
  <c r="J37" i="2" s="1"/>
  <c r="I35" i="2"/>
  <c r="J35" i="2"/>
  <c r="I33" i="2"/>
  <c r="H33" i="2"/>
  <c r="H38" i="2"/>
  <c r="H37" i="2"/>
  <c r="H71" i="2"/>
  <c r="H70" i="2"/>
  <c r="H69" i="2" s="1"/>
  <c r="H68" i="2" s="1"/>
  <c r="H74" i="2"/>
  <c r="H73" i="2"/>
  <c r="H77" i="2"/>
  <c r="H76" i="2"/>
  <c r="H80" i="2"/>
  <c r="H79" i="2"/>
  <c r="H35" i="2"/>
  <c r="H32" i="2" s="1"/>
  <c r="H41" i="2"/>
  <c r="H40" i="2" s="1"/>
  <c r="H90" i="2"/>
  <c r="H89" i="2" s="1"/>
  <c r="H88" i="2" s="1"/>
  <c r="H87" i="2" s="1"/>
  <c r="H95" i="2"/>
  <c r="H94" i="2" s="1"/>
  <c r="H93" i="2" s="1"/>
  <c r="H92" i="2" s="1"/>
  <c r="J89" i="2"/>
  <c r="I88" i="2"/>
  <c r="J33" i="2"/>
  <c r="I32" i="2"/>
  <c r="J32" i="2" s="1"/>
  <c r="J21" i="2"/>
  <c r="I16" i="2"/>
  <c r="I15" i="2" s="1"/>
  <c r="J15" i="2" s="1"/>
  <c r="J49" i="2"/>
  <c r="I48" i="2"/>
  <c r="J48" i="2" s="1"/>
  <c r="J13" i="2"/>
  <c r="I12" i="2"/>
  <c r="J12" i="2" s="1"/>
  <c r="I45" i="2"/>
  <c r="J45" i="2" s="1"/>
  <c r="J46" i="2"/>
  <c r="J99" i="2"/>
  <c r="J60" i="2"/>
  <c r="J16" i="2"/>
  <c r="I87" i="2"/>
  <c r="J87" i="2"/>
  <c r="J88" i="2"/>
  <c r="J59" i="2" l="1"/>
  <c r="I58" i="2"/>
  <c r="J58" i="2" s="1"/>
  <c r="H31" i="2"/>
  <c r="H10" i="2" s="1"/>
  <c r="H102" i="2" s="1"/>
  <c r="H9" i="2" s="1"/>
  <c r="I97" i="2"/>
  <c r="J97" i="2" s="1"/>
  <c r="J98" i="2"/>
  <c r="I52" i="2"/>
  <c r="I40" i="2"/>
  <c r="I11" i="2"/>
  <c r="J11" i="2" s="1"/>
  <c r="I28" i="2"/>
  <c r="I68" i="2"/>
  <c r="J68" i="2" s="1"/>
  <c r="I82" i="2"/>
  <c r="J82" i="2" s="1"/>
  <c r="J38" i="2"/>
  <c r="J64" i="2"/>
  <c r="I93" i="2"/>
  <c r="J40" i="2" l="1"/>
  <c r="I31" i="2"/>
  <c r="J28" i="2"/>
  <c r="I27" i="2"/>
  <c r="J27" i="2" s="1"/>
  <c r="J93" i="2"/>
  <c r="I92" i="2"/>
  <c r="J92" i="2" s="1"/>
  <c r="J52" i="2"/>
  <c r="I51" i="2"/>
  <c r="J51" i="2" s="1"/>
  <c r="I10" i="2" l="1"/>
  <c r="J31" i="2"/>
  <c r="J10" i="2" l="1"/>
  <c r="I102" i="2"/>
  <c r="J102" i="2" l="1"/>
  <c r="I9" i="2"/>
  <c r="J9" i="2" s="1"/>
</calcChain>
</file>

<file path=xl/sharedStrings.xml><?xml version="1.0" encoding="utf-8"?>
<sst xmlns="http://schemas.openxmlformats.org/spreadsheetml/2006/main" count="316" uniqueCount="92">
  <si>
    <t/>
  </si>
  <si>
    <t>Наименование</t>
  </si>
  <si>
    <t>Рз</t>
  </si>
  <si>
    <t>Пр</t>
  </si>
  <si>
    <t>ЦСР</t>
  </si>
  <si>
    <t>ВР</t>
  </si>
  <si>
    <t>Общегосударственные вопросы</t>
  </si>
  <si>
    <t>01</t>
  </si>
  <si>
    <t>02</t>
  </si>
  <si>
    <t>03</t>
  </si>
  <si>
    <t>Иные бюджетные ассигнования</t>
  </si>
  <si>
    <t>05</t>
  </si>
  <si>
    <t>07</t>
  </si>
  <si>
    <t>11</t>
  </si>
  <si>
    <t>Другие общегосударственные вопросы</t>
  </si>
  <si>
    <t>13</t>
  </si>
  <si>
    <t>Социальное обеспечение и иные выплаты населению</t>
  </si>
  <si>
    <t>300</t>
  </si>
  <si>
    <t>Национальная оборона</t>
  </si>
  <si>
    <t>Мобилизационная и вневойсковая подготовка</t>
  </si>
  <si>
    <t>09</t>
  </si>
  <si>
    <t>10</t>
  </si>
  <si>
    <t>Благоустройство</t>
  </si>
  <si>
    <t>08</t>
  </si>
  <si>
    <t>Жилищно-коммунальное хозяйство</t>
  </si>
  <si>
    <t>Культура, кинематография</t>
  </si>
  <si>
    <t>Культура</t>
  </si>
  <si>
    <t>Социальная политика</t>
  </si>
  <si>
    <t>Пенсионное обеспечение</t>
  </si>
  <si>
    <t>Озеленение территории</t>
  </si>
  <si>
    <t>Организация и содержание мест захоронения (кладбищ)</t>
  </si>
  <si>
    <t>1</t>
  </si>
  <si>
    <t>Информационное обеспечение деятельности органов местного самоуправления</t>
  </si>
  <si>
    <t>Межбюджетные трансферты</t>
  </si>
  <si>
    <t>Иные межбюджетные трансфетры</t>
  </si>
  <si>
    <t xml:space="preserve">Национальная безопасность и правоохранительная деятельность </t>
  </si>
  <si>
    <t>Защита населения и территории от последствий чрезвычайных ситуаций природного и  техногенного характера, гражданская оборона</t>
  </si>
  <si>
    <t>Мероприятия  в сфере пожарной безопасности</t>
  </si>
  <si>
    <t>рублей</t>
  </si>
  <si>
    <t>Итого расходов:</t>
  </si>
  <si>
    <t>Уплата  налогов, сборов и иных  платежей</t>
  </si>
  <si>
    <t>Иные закупки товаров, работ и услуг для  обеспечения государственных (муниципальных) нужд</t>
  </si>
  <si>
    <t>Социальные выплаты гражданам, кроме публичных нормативных социальных выплат</t>
  </si>
  <si>
    <t>Осуществление первичного воинского учета на территориях, где отсутствуют военные комиссариаты</t>
  </si>
  <si>
    <t>Оценка имущества, признание прав и регулирование отношений муниципальной собственности</t>
  </si>
  <si>
    <t>Закупка товаров, работ и услуг для обеспечения государственных  (муниципальных) нужд</t>
  </si>
  <si>
    <t>ГРБС</t>
  </si>
  <si>
    <t>Организация и обеспечение освещения улиц</t>
  </si>
  <si>
    <t xml:space="preserve">Мероприятия по благоустройству </t>
  </si>
  <si>
    <t xml:space="preserve"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       </t>
  </si>
  <si>
    <t>Выплата муниципальных пенсий (доплат к государственным пенсиям)</t>
  </si>
  <si>
    <t>04</t>
  </si>
  <si>
    <t>Национальная экономика</t>
  </si>
  <si>
    <t>Дорожное хозяйство (дорожные фонды)</t>
  </si>
  <si>
    <t>Развитие и совершенствование сети автомобильных дорог местного значения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</si>
  <si>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</si>
  <si>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</si>
  <si>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главы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</si>
  <si>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</si>
  <si>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</si>
  <si>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Руководство и управление в сфере установленных функций органов местного самоуправления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</si>
  <si>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</si>
  <si>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</si>
  <si>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</si>
  <si>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Резервные средства</t>
  </si>
  <si>
    <t>Резервный фонд местной администрации</t>
  </si>
  <si>
    <t>Резервные фонды</t>
  </si>
  <si>
    <t>Морачевская сельская администрация Жирятинского района Брянской области</t>
  </si>
  <si>
    <t>Обеспечение проведения выборов и референдумов</t>
  </si>
  <si>
    <t>Организация и проведение выборов и референдумов</t>
  </si>
  <si>
    <t>Специальные расходы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</si>
  <si>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</si>
  <si>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Иные межбюджетные трансферты</t>
  </si>
  <si>
    <t>Эксплуатация и содержание имущества казны муниципального образования</t>
  </si>
  <si>
    <t>Условно утвержденные расходы</t>
  </si>
  <si>
    <t>Образование</t>
  </si>
  <si>
    <t>Молодежная политика</t>
  </si>
  <si>
    <t>Мероприятия по работе с семьей, детьми и молодежью</t>
  </si>
  <si>
    <t>200</t>
  </si>
  <si>
    <t>240</t>
  </si>
  <si>
    <t>Физическая культура и спорт</t>
  </si>
  <si>
    <t>Массовый спорт</t>
  </si>
  <si>
    <t>Мероприятия по развитию физической культуры и спорта</t>
  </si>
  <si>
    <t xml:space="preserve">к постановлению Морачевской сельской администрации </t>
  </si>
  <si>
    <t>Приложение 3</t>
  </si>
  <si>
    <t>"Об утверждении отчета об исполнении бюджета Морачевского сельского поселения Жирятинского муниципального района Брянской области за 1 квартал 2020 год "</t>
  </si>
  <si>
    <t xml:space="preserve">Ведомственная структура расходов бюджета Морачевского сельского поселения Жирятинского муниципального района Брянской области за 1 квартал 2020 год </t>
  </si>
  <si>
    <t>%  кассового исполнения уточненного плана</t>
  </si>
  <si>
    <t xml:space="preserve">Уточненный план на 2020 г </t>
  </si>
  <si>
    <t xml:space="preserve">Уточненная бюджетная роспись на 2020 г </t>
  </si>
  <si>
    <t xml:space="preserve">Кассовое исполнение за 1 кв.2020г </t>
  </si>
  <si>
    <t xml:space="preserve">                                                                                     от 17   апреля 2020г 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</si>
</sst>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0" formatCode="_-* #,##0&quot;р.&quot;_-;\-* #,##0&quot;р.&quot;_-;_-* &quot;-&quot;&quot;р.&quot;_-;_-@_-"/>
    <numFmt numFmtId="171" formatCode="_-* #,##0_р_._-;\-* #,##0_р_._-;_-* &quot;-&quot;_р_._-;_-@_-"/>
    <numFmt numFmtId="172" formatCode="_-* #,##0.00&quot;р.&quot;_-;\-* #,##0.00&quot;р.&quot;_-;_-* &quot;-&quot;??&quot;р.&quot;_-;_-@_-"/>
  </numFmts>
  <fonts count="19" x14ac:knownFonts="1"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sz val="11.95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.95"/>
      <color indexed="8"/>
      <name val="Times New Roman"/>
      <family val="1"/>
      <charset val="204"/>
    </font>
    <font>
      <b/>
      <sz val="11.95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.95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>
      <alignment vertical="top" wrapText="1"/>
    </xf>
    <xf numFmtId="172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102">
    <xf numFmtId="0" fontId="0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1" xfId="5" applyNumberFormat="1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left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4" fillId="2" borderId="1" xfId="6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5" applyNumberFormat="1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8" fillId="2" borderId="1" xfId="6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5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8" fillId="2" borderId="1" xfId="5" applyNumberFormat="1" applyFont="1" applyFill="1" applyBorder="1" applyAlignment="1">
      <alignment horizontal="center" vertical="center" wrapText="1"/>
    </xf>
    <xf numFmtId="0" fontId="8" fillId="2" borderId="1" xfId="5" applyNumberFormat="1" applyFont="1" applyFill="1" applyBorder="1" applyAlignment="1">
      <alignment horizontal="center" vertical="center" wrapText="1"/>
    </xf>
    <xf numFmtId="49" fontId="9" fillId="0" borderId="1" xfId="5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9" fillId="0" borderId="1" xfId="6" applyNumberFormat="1" applyFont="1" applyFill="1" applyBorder="1" applyAlignment="1">
      <alignment horizontal="center" vertical="center" wrapText="1"/>
    </xf>
    <xf numFmtId="0" fontId="2" fillId="0" borderId="1" xfId="5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9" fillId="0" borderId="6" xfId="5" applyNumberFormat="1" applyFont="1" applyFill="1" applyBorder="1" applyAlignment="1">
      <alignment horizontal="center" vertical="center" wrapText="1"/>
    </xf>
    <xf numFmtId="0" fontId="9" fillId="0" borderId="7" xfId="5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top" wrapText="1"/>
    </xf>
    <xf numFmtId="0" fontId="10" fillId="0" borderId="1" xfId="5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left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0" fontId="9" fillId="2" borderId="1" xfId="6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0" borderId="1" xfId="2" applyNumberFormat="1" applyFont="1" applyFill="1" applyBorder="1" applyAlignment="1">
      <alignment horizontal="left" vertical="center" wrapText="1"/>
    </xf>
    <xf numFmtId="0" fontId="7" fillId="0" borderId="1" xfId="2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9" fontId="4" fillId="0" borderId="1" xfId="6" applyNumberFormat="1" applyFont="1" applyFill="1" applyBorder="1" applyAlignment="1">
      <alignment horizontal="center" vertical="center" wrapText="1"/>
    </xf>
    <xf numFmtId="0" fontId="16" fillId="0" borderId="1" xfId="5" applyNumberFormat="1" applyFont="1" applyFill="1" applyBorder="1" applyAlignment="1">
      <alignment horizontal="center" vertical="center" wrapText="1"/>
    </xf>
    <xf numFmtId="0" fontId="11" fillId="0" borderId="1" xfId="2" applyNumberFormat="1" applyFont="1" applyFill="1" applyBorder="1" applyAlignment="1">
      <alignment horizontal="left" vertical="center" wrapText="1"/>
    </xf>
    <xf numFmtId="0" fontId="3" fillId="0" borderId="1" xfId="6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1" xfId="6" applyNumberFormat="1" applyFont="1" applyFill="1" applyBorder="1" applyAlignment="1">
      <alignment horizontal="center" vertical="center" wrapText="1"/>
    </xf>
    <xf numFmtId="0" fontId="17" fillId="0" borderId="9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1" xfId="2" applyNumberFormat="1" applyFont="1" applyFill="1" applyBorder="1" applyAlignment="1">
      <alignment horizontal="left" vertical="center" wrapText="1"/>
    </xf>
    <xf numFmtId="0" fontId="10" fillId="3" borderId="1" xfId="5" applyNumberFormat="1" applyFont="1" applyFill="1" applyBorder="1" applyAlignment="1">
      <alignment horizontal="center" vertical="center" wrapText="1"/>
    </xf>
    <xf numFmtId="0" fontId="9" fillId="3" borderId="1" xfId="6" applyNumberFormat="1" applyFont="1" applyFill="1" applyBorder="1" applyAlignment="1">
      <alignment horizontal="center" vertical="center" wrapText="1"/>
    </xf>
    <xf numFmtId="0" fontId="18" fillId="0" borderId="9" xfId="0" applyNumberFormat="1" applyFont="1" applyFill="1" applyBorder="1" applyAlignment="1">
      <alignment horizontal="left" vertical="center" wrapText="1"/>
    </xf>
    <xf numFmtId="0" fontId="18" fillId="3" borderId="9" xfId="0" applyNumberFormat="1" applyFont="1" applyFill="1" applyBorder="1" applyAlignment="1">
      <alignment horizontal="left" vertical="center" wrapText="1"/>
    </xf>
    <xf numFmtId="0" fontId="5" fillId="3" borderId="1" xfId="2" applyNumberFormat="1" applyFont="1" applyFill="1" applyBorder="1" applyAlignment="1">
      <alignment horizontal="left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49" fontId="4" fillId="3" borderId="1" xfId="6" applyNumberFormat="1" applyFont="1" applyFill="1" applyBorder="1" applyAlignment="1">
      <alignment horizontal="center" vertical="center" wrapText="1"/>
    </xf>
    <xf numFmtId="0" fontId="4" fillId="3" borderId="1" xfId="6" applyNumberFormat="1" applyFont="1" applyFill="1" applyBorder="1" applyAlignment="1">
      <alignment horizontal="center" vertical="center" wrapText="1"/>
    </xf>
    <xf numFmtId="0" fontId="7" fillId="2" borderId="5" xfId="2" applyNumberFormat="1" applyFont="1" applyFill="1" applyBorder="1" applyAlignment="1">
      <alignment horizontal="left" vertical="center" wrapText="1"/>
    </xf>
    <xf numFmtId="0" fontId="7" fillId="0" borderId="6" xfId="2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left" vertical="center" wrapText="1"/>
    </xf>
    <xf numFmtId="0" fontId="10" fillId="4" borderId="1" xfId="5" applyNumberFormat="1" applyFont="1" applyFill="1" applyBorder="1" applyAlignment="1">
      <alignment horizontal="center" vertical="center" wrapText="1"/>
    </xf>
    <xf numFmtId="0" fontId="7" fillId="0" borderId="1" xfId="5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top" wrapText="1"/>
    </xf>
    <xf numFmtId="0" fontId="11" fillId="0" borderId="8" xfId="0" applyFont="1" applyFill="1" applyBorder="1" applyAlignment="1">
      <alignment wrapText="1"/>
    </xf>
    <xf numFmtId="0" fontId="5" fillId="3" borderId="1" xfId="2" applyNumberFormat="1" applyFont="1" applyFill="1" applyBorder="1" applyAlignment="1">
      <alignment horizontal="center" vertical="center" wrapText="1"/>
    </xf>
    <xf numFmtId="0" fontId="10" fillId="2" borderId="1" xfId="5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1" xfId="6" applyNumberFormat="1" applyFont="1" applyFill="1" applyBorder="1" applyAlignment="1">
      <alignment horizontal="center" vertical="center" wrapText="1"/>
    </xf>
    <xf numFmtId="0" fontId="8" fillId="0" borderId="1" xfId="5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49" fontId="8" fillId="0" borderId="1" xfId="5" applyNumberFormat="1" applyFont="1" applyFill="1" applyBorder="1" applyAlignment="1">
      <alignment horizontal="center" vertical="center" wrapText="1"/>
    </xf>
    <xf numFmtId="49" fontId="8" fillId="4" borderId="1" xfId="5" applyNumberFormat="1" applyFont="1" applyFill="1" applyBorder="1" applyAlignment="1">
      <alignment horizontal="center" vertical="center" wrapText="1"/>
    </xf>
    <xf numFmtId="0" fontId="8" fillId="4" borderId="1" xfId="5" applyNumberFormat="1" applyFont="1" applyFill="1" applyBorder="1" applyAlignment="1">
      <alignment horizontal="center" vertical="center" wrapText="1"/>
    </xf>
    <xf numFmtId="0" fontId="8" fillId="0" borderId="2" xfId="5" applyNumberFormat="1" applyFont="1" applyFill="1" applyBorder="1" applyAlignment="1">
      <alignment horizontal="center" vertical="center" wrapText="1"/>
    </xf>
    <xf numFmtId="0" fontId="4" fillId="0" borderId="1" xfId="6" applyNumberFormat="1" applyFont="1" applyFill="1" applyBorder="1" applyAlignment="1">
      <alignment horizontal="center" vertical="center" wrapText="1"/>
    </xf>
    <xf numFmtId="0" fontId="8" fillId="3" borderId="1" xfId="1" applyNumberFormat="1" applyFont="1" applyFill="1" applyBorder="1" applyAlignment="1">
      <alignment horizontal="center" vertical="center" wrapText="1"/>
    </xf>
    <xf numFmtId="2" fontId="7" fillId="0" borderId="1" xfId="5" applyNumberFormat="1" applyFont="1" applyFill="1" applyBorder="1" applyAlignment="1">
      <alignment horizontal="center" vertical="center" wrapText="1"/>
    </xf>
    <xf numFmtId="2" fontId="10" fillId="0" borderId="1" xfId="5" applyNumberFormat="1" applyFont="1" applyFill="1" applyBorder="1" applyAlignment="1">
      <alignment horizontal="center" vertical="center" wrapText="1"/>
    </xf>
    <xf numFmtId="2" fontId="4" fillId="2" borderId="1" xfId="6" applyNumberFormat="1" applyFont="1" applyFill="1" applyBorder="1" applyAlignment="1">
      <alignment horizontal="center" vertical="center" wrapText="1"/>
    </xf>
    <xf numFmtId="2" fontId="8" fillId="2" borderId="1" xfId="6" applyNumberFormat="1" applyFont="1" applyFill="1" applyBorder="1" applyAlignment="1">
      <alignment horizontal="center" vertical="center" wrapText="1"/>
    </xf>
    <xf numFmtId="2" fontId="4" fillId="3" borderId="1" xfId="6" applyNumberFormat="1" applyFont="1" applyFill="1" applyBorder="1" applyAlignment="1">
      <alignment horizontal="center" vertical="center" wrapText="1"/>
    </xf>
    <xf numFmtId="2" fontId="8" fillId="3" borderId="1" xfId="6" applyNumberFormat="1" applyFont="1" applyFill="1" applyBorder="1" applyAlignment="1">
      <alignment horizontal="center" vertical="center" wrapText="1"/>
    </xf>
    <xf numFmtId="2" fontId="4" fillId="0" borderId="1" xfId="6" applyNumberFormat="1" applyFont="1" applyFill="1" applyBorder="1" applyAlignment="1">
      <alignment horizontal="center" vertical="center" wrapText="1"/>
    </xf>
    <xf numFmtId="2" fontId="8" fillId="0" borderId="1" xfId="6" applyNumberFormat="1" applyFont="1" applyFill="1" applyBorder="1" applyAlignment="1">
      <alignment horizontal="center" vertical="center" wrapText="1"/>
    </xf>
    <xf numFmtId="2" fontId="3" fillId="0" borderId="1" xfId="6" applyNumberFormat="1" applyFont="1" applyFill="1" applyBorder="1" applyAlignment="1">
      <alignment horizontal="center" vertical="center" wrapText="1"/>
    </xf>
    <xf numFmtId="2" fontId="9" fillId="0" borderId="1" xfId="6" applyNumberFormat="1" applyFont="1" applyFill="1" applyBorder="1" applyAlignment="1">
      <alignment horizontal="center" vertical="center" wrapText="1"/>
    </xf>
    <xf numFmtId="2" fontId="5" fillId="3" borderId="1" xfId="2" applyNumberFormat="1" applyFont="1" applyFill="1" applyBorder="1" applyAlignment="1">
      <alignment horizontal="left" vertical="center" wrapText="1"/>
    </xf>
    <xf numFmtId="2" fontId="8" fillId="0" borderId="1" xfId="5" applyNumberFormat="1" applyFont="1" applyFill="1" applyBorder="1" applyAlignment="1">
      <alignment horizontal="center" vertical="center" wrapText="1"/>
    </xf>
    <xf numFmtId="2" fontId="9" fillId="0" borderId="1" xfId="5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8" fillId="2" borderId="1" xfId="5" applyNumberFormat="1" applyFont="1" applyFill="1" applyBorder="1" applyAlignment="1">
      <alignment horizontal="center" vertical="center" wrapText="1"/>
    </xf>
    <xf numFmtId="2" fontId="8" fillId="4" borderId="1" xfId="5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9" fillId="2" borderId="1" xfId="6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vertical="top" wrapText="1"/>
    </xf>
    <xf numFmtId="2" fontId="7" fillId="0" borderId="6" xfId="0" applyNumberFormat="1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right" wrapText="1"/>
    </xf>
    <xf numFmtId="0" fontId="9" fillId="0" borderId="0" xfId="0" applyFont="1" applyFill="1" applyAlignment="1">
      <alignment horizontal="right" vertical="top" wrapText="1"/>
    </xf>
    <xf numFmtId="0" fontId="7" fillId="0" borderId="6" xfId="0" applyFont="1" applyFill="1" applyBorder="1" applyAlignment="1">
      <alignment vertical="top" wrapText="1"/>
    </xf>
    <xf numFmtId="0" fontId="11" fillId="0" borderId="8" xfId="0" applyFont="1" applyFill="1" applyBorder="1" applyAlignment="1">
      <alignment horizontal="right" wrapText="1"/>
    </xf>
    <xf numFmtId="0" fontId="5" fillId="0" borderId="0" xfId="3" applyFont="1" applyFill="1" applyAlignment="1">
      <alignment horizontal="center" vertical="center" wrapText="1"/>
    </xf>
    <xf numFmtId="0" fontId="9" fillId="0" borderId="0" xfId="0" applyFont="1" applyFill="1" applyAlignment="1">
      <alignment horizontal="left" wrapText="1"/>
    </xf>
  </cellXfs>
  <cellStyles count="7">
    <cellStyle name="Денежный" xfId="1" builtinId="4"/>
    <cellStyle name="Денежный [0]" xfId="2" builtinId="7"/>
    <cellStyle name="Заголовок 4" xfId="3" builtinId="19"/>
    <cellStyle name="Название" xfId="4" builtinId="15"/>
    <cellStyle name="Обычный" xfId="0" builtinId="0"/>
    <cellStyle name="Процентный" xfId="5" builtinId="5"/>
    <cellStyle name="Финансовый [0]" xfId="6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102"/>
  <sheetViews>
    <sheetView tabSelected="1" view="pageBreakPreview" zoomScale="86" zoomScaleNormal="86" workbookViewId="0">
      <selection activeCell="C3" sqref="C3:J3"/>
    </sheetView>
  </sheetViews>
  <sheetFormatPr defaultRowHeight="12.75" x14ac:dyDescent="0.2"/>
  <cols>
    <col min="1" max="1" width="53.5703125" customWidth="1"/>
    <col min="2" max="2" width="8.140625" customWidth="1"/>
    <col min="3" max="3" width="7" customWidth="1"/>
    <col min="4" max="4" width="7.7109375" customWidth="1"/>
    <col min="5" max="5" width="14" customWidth="1"/>
    <col min="6" max="6" width="8.7109375" customWidth="1"/>
    <col min="7" max="7" width="13.140625" customWidth="1"/>
    <col min="8" max="8" width="13.85546875" customWidth="1"/>
    <col min="9" max="9" width="14.5703125" customWidth="1"/>
    <col min="10" max="10" width="14.140625" customWidth="1"/>
  </cols>
  <sheetData>
    <row r="1" spans="1:10" ht="15.75" customHeight="1" x14ac:dyDescent="0.2">
      <c r="C1" s="1"/>
      <c r="D1" s="1"/>
      <c r="E1" s="97" t="s">
        <v>84</v>
      </c>
      <c r="F1" s="97"/>
      <c r="G1" s="97"/>
      <c r="H1" s="97"/>
      <c r="I1" s="97"/>
      <c r="J1" s="97"/>
    </row>
    <row r="2" spans="1:10" ht="19.5" customHeight="1" x14ac:dyDescent="0.25">
      <c r="A2" s="60"/>
      <c r="B2" s="60"/>
      <c r="C2" s="96" t="s">
        <v>83</v>
      </c>
      <c r="D2" s="96"/>
      <c r="E2" s="96"/>
      <c r="F2" s="96"/>
      <c r="G2" s="96"/>
      <c r="H2" s="96"/>
      <c r="I2" s="96"/>
      <c r="J2" s="96"/>
    </row>
    <row r="3" spans="1:10" ht="15.75" customHeight="1" x14ac:dyDescent="0.25">
      <c r="A3" s="60"/>
      <c r="B3" s="60"/>
      <c r="C3" s="101" t="s">
        <v>91</v>
      </c>
      <c r="D3" s="101"/>
      <c r="E3" s="101"/>
      <c r="F3" s="101"/>
      <c r="G3" s="101"/>
      <c r="H3" s="101"/>
      <c r="I3" s="101"/>
      <c r="J3" s="101"/>
    </row>
    <row r="4" spans="1:10" ht="36" customHeight="1" x14ac:dyDescent="0.25">
      <c r="A4" s="60"/>
      <c r="B4" s="60"/>
      <c r="C4" s="101" t="s">
        <v>85</v>
      </c>
      <c r="D4" s="101"/>
      <c r="E4" s="101"/>
      <c r="F4" s="101"/>
      <c r="G4" s="101"/>
      <c r="H4" s="101"/>
      <c r="I4" s="101"/>
      <c r="J4" s="101"/>
    </row>
    <row r="5" spans="1:10" ht="48" customHeight="1" x14ac:dyDescent="0.2">
      <c r="A5" s="100" t="s">
        <v>86</v>
      </c>
      <c r="B5" s="100"/>
      <c r="C5" s="100"/>
      <c r="D5" s="100"/>
      <c r="E5" s="100"/>
      <c r="F5" s="100"/>
      <c r="G5" s="100"/>
      <c r="H5" s="100"/>
      <c r="I5" s="100"/>
      <c r="J5" s="100"/>
    </row>
    <row r="6" spans="1:10" ht="27" customHeight="1" x14ac:dyDescent="0.3">
      <c r="A6" s="61"/>
      <c r="B6" s="61"/>
      <c r="C6" s="61"/>
      <c r="D6" s="61"/>
      <c r="E6" s="61"/>
      <c r="F6" s="61"/>
      <c r="G6" s="61"/>
      <c r="H6" s="99" t="s">
        <v>38</v>
      </c>
      <c r="I6" s="99"/>
      <c r="J6" s="99"/>
    </row>
    <row r="7" spans="1:10" ht="57" customHeight="1" x14ac:dyDescent="0.2">
      <c r="A7" s="2" t="s">
        <v>1</v>
      </c>
      <c r="B7" s="2" t="s">
        <v>46</v>
      </c>
      <c r="C7" s="2" t="s">
        <v>2</v>
      </c>
      <c r="D7" s="2" t="s">
        <v>3</v>
      </c>
      <c r="E7" s="2" t="s">
        <v>4</v>
      </c>
      <c r="F7" s="2" t="s">
        <v>5</v>
      </c>
      <c r="G7" s="68" t="s">
        <v>88</v>
      </c>
      <c r="H7" s="68" t="s">
        <v>89</v>
      </c>
      <c r="I7" s="68" t="s">
        <v>90</v>
      </c>
      <c r="J7" s="68" t="s">
        <v>87</v>
      </c>
    </row>
    <row r="8" spans="1:10" ht="15.75" x14ac:dyDescent="0.2">
      <c r="A8" s="3" t="s">
        <v>31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/>
      <c r="H8" s="3">
        <v>7</v>
      </c>
      <c r="I8" s="3">
        <v>8</v>
      </c>
      <c r="J8" s="3">
        <v>9</v>
      </c>
    </row>
    <row r="9" spans="1:10" ht="33" customHeight="1" x14ac:dyDescent="0.2">
      <c r="A9" s="27" t="s">
        <v>67</v>
      </c>
      <c r="B9" s="27">
        <v>923</v>
      </c>
      <c r="C9" s="27"/>
      <c r="D9" s="27"/>
      <c r="E9" s="27"/>
      <c r="F9" s="27"/>
      <c r="G9" s="76">
        <v>2780654</v>
      </c>
      <c r="H9" s="75">
        <f>H102</f>
        <v>2944447.09</v>
      </c>
      <c r="I9" s="75">
        <f>I102</f>
        <v>342716.30000000005</v>
      </c>
      <c r="J9" s="75">
        <f>I9/G9%</f>
        <v>12.325024976138709</v>
      </c>
    </row>
    <row r="10" spans="1:10" ht="28.5" customHeight="1" x14ac:dyDescent="0.2">
      <c r="A10" s="4" t="s">
        <v>6</v>
      </c>
      <c r="B10" s="6">
        <v>923</v>
      </c>
      <c r="C10" s="5" t="s">
        <v>7</v>
      </c>
      <c r="D10" s="6" t="s">
        <v>0</v>
      </c>
      <c r="E10" s="6" t="s">
        <v>0</v>
      </c>
      <c r="F10" s="6" t="s">
        <v>0</v>
      </c>
      <c r="G10" s="77">
        <v>1419469</v>
      </c>
      <c r="H10" s="78">
        <f>H31+H11+H15+H27+H23</f>
        <v>1419469</v>
      </c>
      <c r="I10" s="78">
        <f>I31+I11+I15+I27</f>
        <v>277730.90000000002</v>
      </c>
      <c r="J10" s="75">
        <f t="shared" ref="J10:J73" si="0">I10/G10%</f>
        <v>19.565830602852195</v>
      </c>
    </row>
    <row r="11" spans="1:10" ht="75" x14ac:dyDescent="0.2">
      <c r="A11" s="50" t="s">
        <v>55</v>
      </c>
      <c r="B11" s="46">
        <v>923</v>
      </c>
      <c r="C11" s="51" t="s">
        <v>7</v>
      </c>
      <c r="D11" s="52" t="s">
        <v>8</v>
      </c>
      <c r="E11" s="53"/>
      <c r="F11" s="53"/>
      <c r="G11" s="79">
        <v>431205</v>
      </c>
      <c r="H11" s="80">
        <f t="shared" ref="H11:I13" si="1">H12</f>
        <v>431205</v>
      </c>
      <c r="I11" s="80">
        <f t="shared" si="1"/>
        <v>78897.94</v>
      </c>
      <c r="J11" s="75">
        <f t="shared" si="0"/>
        <v>18.297083753667049</v>
      </c>
    </row>
    <row r="12" spans="1:10" ht="37.5" x14ac:dyDescent="0.2">
      <c r="A12" s="34" t="s">
        <v>57</v>
      </c>
      <c r="B12" s="27">
        <v>923</v>
      </c>
      <c r="C12" s="36" t="s">
        <v>7</v>
      </c>
      <c r="D12" s="37" t="s">
        <v>8</v>
      </c>
      <c r="E12" s="73">
        <v>3000080010</v>
      </c>
      <c r="F12" s="73"/>
      <c r="G12" s="81">
        <v>431205</v>
      </c>
      <c r="H12" s="82">
        <f t="shared" si="1"/>
        <v>431205</v>
      </c>
      <c r="I12" s="82">
        <f t="shared" si="1"/>
        <v>78897.94</v>
      </c>
      <c r="J12" s="75">
        <f t="shared" si="0"/>
        <v>18.297083753667049</v>
      </c>
    </row>
    <row r="13" spans="1:10" ht="112.5" x14ac:dyDescent="0.2">
      <c r="A13" s="39" t="s">
        <v>58</v>
      </c>
      <c r="B13" s="27">
        <v>923</v>
      </c>
      <c r="C13" s="36" t="s">
        <v>7</v>
      </c>
      <c r="D13" s="37" t="s">
        <v>8</v>
      </c>
      <c r="E13" s="40">
        <v>3000080010</v>
      </c>
      <c r="F13" s="40">
        <v>100</v>
      </c>
      <c r="G13" s="83">
        <v>431205</v>
      </c>
      <c r="H13" s="84">
        <f t="shared" si="1"/>
        <v>431205</v>
      </c>
      <c r="I13" s="84">
        <f t="shared" si="1"/>
        <v>78897.94</v>
      </c>
      <c r="J13" s="75">
        <f t="shared" si="0"/>
        <v>18.297083753667049</v>
      </c>
    </row>
    <row r="14" spans="1:10" ht="37.5" x14ac:dyDescent="0.2">
      <c r="A14" s="39" t="s">
        <v>59</v>
      </c>
      <c r="B14" s="27">
        <v>923</v>
      </c>
      <c r="C14" s="36" t="s">
        <v>7</v>
      </c>
      <c r="D14" s="37" t="s">
        <v>8</v>
      </c>
      <c r="E14" s="40">
        <v>3000080010</v>
      </c>
      <c r="F14" s="40">
        <v>120</v>
      </c>
      <c r="G14" s="83">
        <v>431205</v>
      </c>
      <c r="H14" s="84">
        <v>431205</v>
      </c>
      <c r="I14" s="84">
        <v>78897.94</v>
      </c>
      <c r="J14" s="75">
        <f t="shared" si="0"/>
        <v>18.297083753667049</v>
      </c>
    </row>
    <row r="15" spans="1:10" ht="112.5" x14ac:dyDescent="0.2">
      <c r="A15" s="50" t="s">
        <v>56</v>
      </c>
      <c r="B15" s="46">
        <v>923</v>
      </c>
      <c r="C15" s="51" t="s">
        <v>7</v>
      </c>
      <c r="D15" s="52" t="s">
        <v>51</v>
      </c>
      <c r="E15" s="53"/>
      <c r="F15" s="53"/>
      <c r="G15" s="79">
        <v>950764</v>
      </c>
      <c r="H15" s="80">
        <f>H16</f>
        <v>950764</v>
      </c>
      <c r="I15" s="80">
        <f>I16</f>
        <v>181469.7</v>
      </c>
      <c r="J15" s="75">
        <f t="shared" si="0"/>
        <v>19.086723939905173</v>
      </c>
    </row>
    <row r="16" spans="1:10" ht="56.25" x14ac:dyDescent="0.2">
      <c r="A16" s="34" t="s">
        <v>60</v>
      </c>
      <c r="B16" s="27">
        <v>923</v>
      </c>
      <c r="C16" s="41" t="s">
        <v>7</v>
      </c>
      <c r="D16" s="42" t="s">
        <v>51</v>
      </c>
      <c r="E16" s="40">
        <v>2301280040</v>
      </c>
      <c r="F16" s="40"/>
      <c r="G16" s="83">
        <v>950764</v>
      </c>
      <c r="H16" s="84">
        <f>H17+H19+H21</f>
        <v>950764</v>
      </c>
      <c r="I16" s="84">
        <f>I17+I19+I21</f>
        <v>181469.7</v>
      </c>
      <c r="J16" s="75">
        <f t="shared" si="0"/>
        <v>19.086723939905173</v>
      </c>
    </row>
    <row r="17" spans="1:10" ht="112.5" x14ac:dyDescent="0.2">
      <c r="A17" s="39" t="s">
        <v>58</v>
      </c>
      <c r="B17" s="27">
        <v>923</v>
      </c>
      <c r="C17" s="41" t="s">
        <v>7</v>
      </c>
      <c r="D17" s="42" t="s">
        <v>51</v>
      </c>
      <c r="E17" s="40">
        <v>2301280040</v>
      </c>
      <c r="F17" s="40">
        <v>100</v>
      </c>
      <c r="G17" s="83">
        <v>862950</v>
      </c>
      <c r="H17" s="84">
        <f>H18</f>
        <v>862950</v>
      </c>
      <c r="I17" s="84">
        <f>I18</f>
        <v>158297.06</v>
      </c>
      <c r="J17" s="75">
        <f t="shared" si="0"/>
        <v>18.343711686656238</v>
      </c>
    </row>
    <row r="18" spans="1:10" ht="37.5" x14ac:dyDescent="0.2">
      <c r="A18" s="39" t="s">
        <v>59</v>
      </c>
      <c r="B18" s="27">
        <v>923</v>
      </c>
      <c r="C18" s="41" t="s">
        <v>7</v>
      </c>
      <c r="D18" s="42" t="s">
        <v>51</v>
      </c>
      <c r="E18" s="40">
        <v>2301280040</v>
      </c>
      <c r="F18" s="40">
        <v>120</v>
      </c>
      <c r="G18" s="83">
        <v>862950</v>
      </c>
      <c r="H18" s="84">
        <v>862950</v>
      </c>
      <c r="I18" s="84">
        <v>158297.06</v>
      </c>
      <c r="J18" s="75">
        <f t="shared" si="0"/>
        <v>18.343711686656238</v>
      </c>
    </row>
    <row r="19" spans="1:10" ht="31.5" x14ac:dyDescent="0.2">
      <c r="A19" s="43" t="s">
        <v>61</v>
      </c>
      <c r="B19" s="27">
        <v>923</v>
      </c>
      <c r="C19" s="41" t="s">
        <v>7</v>
      </c>
      <c r="D19" s="42" t="s">
        <v>51</v>
      </c>
      <c r="E19" s="40">
        <v>2301280040</v>
      </c>
      <c r="F19" s="40">
        <v>200</v>
      </c>
      <c r="G19" s="83">
        <v>81426</v>
      </c>
      <c r="H19" s="84">
        <f>H20</f>
        <v>81426</v>
      </c>
      <c r="I19" s="84">
        <f>I20</f>
        <v>21934.57</v>
      </c>
      <c r="J19" s="75">
        <f t="shared" si="0"/>
        <v>26.938041903077639</v>
      </c>
    </row>
    <row r="20" spans="1:10" ht="47.25" x14ac:dyDescent="0.2">
      <c r="A20" s="43" t="s">
        <v>62</v>
      </c>
      <c r="B20" s="27">
        <v>923</v>
      </c>
      <c r="C20" s="41" t="s">
        <v>7</v>
      </c>
      <c r="D20" s="42" t="s">
        <v>51</v>
      </c>
      <c r="E20" s="40">
        <v>2301280040</v>
      </c>
      <c r="F20" s="40">
        <v>240</v>
      </c>
      <c r="G20" s="83">
        <v>81426</v>
      </c>
      <c r="H20" s="84">
        <v>81426</v>
      </c>
      <c r="I20" s="84">
        <v>21934.57</v>
      </c>
      <c r="J20" s="75">
        <f t="shared" si="0"/>
        <v>26.938041903077639</v>
      </c>
    </row>
    <row r="21" spans="1:10" ht="15.75" x14ac:dyDescent="0.2">
      <c r="A21" s="43" t="s">
        <v>10</v>
      </c>
      <c r="B21" s="27">
        <v>923</v>
      </c>
      <c r="C21" s="41" t="s">
        <v>7</v>
      </c>
      <c r="D21" s="42" t="s">
        <v>51</v>
      </c>
      <c r="E21" s="40">
        <v>2301280040</v>
      </c>
      <c r="F21" s="40">
        <v>800</v>
      </c>
      <c r="G21" s="83">
        <v>6388</v>
      </c>
      <c r="H21" s="84">
        <f>H22</f>
        <v>6388</v>
      </c>
      <c r="I21" s="84">
        <f>I22</f>
        <v>1238.07</v>
      </c>
      <c r="J21" s="75">
        <f t="shared" si="0"/>
        <v>19.38118346900438</v>
      </c>
    </row>
    <row r="22" spans="1:10" ht="15.75" x14ac:dyDescent="0.2">
      <c r="A22" s="43" t="s">
        <v>63</v>
      </c>
      <c r="B22" s="27">
        <v>923</v>
      </c>
      <c r="C22" s="41" t="s">
        <v>7</v>
      </c>
      <c r="D22" s="42" t="s">
        <v>51</v>
      </c>
      <c r="E22" s="40">
        <v>2301280040</v>
      </c>
      <c r="F22" s="40">
        <v>850</v>
      </c>
      <c r="G22" s="83">
        <v>6388</v>
      </c>
      <c r="H22" s="84">
        <v>6388</v>
      </c>
      <c r="I22" s="84">
        <v>1238.07</v>
      </c>
      <c r="J22" s="75">
        <f t="shared" si="0"/>
        <v>19.38118346900438</v>
      </c>
    </row>
    <row r="23" spans="1:10" ht="37.5" hidden="1" x14ac:dyDescent="0.2">
      <c r="A23" s="50" t="s">
        <v>68</v>
      </c>
      <c r="B23" s="50">
        <v>923</v>
      </c>
      <c r="C23" s="62" t="s">
        <v>7</v>
      </c>
      <c r="D23" s="62" t="s">
        <v>12</v>
      </c>
      <c r="E23" s="50"/>
      <c r="F23" s="50"/>
      <c r="G23" s="85"/>
      <c r="H23" s="80">
        <f>H24</f>
        <v>0</v>
      </c>
      <c r="I23" s="80">
        <f>I24</f>
        <v>0</v>
      </c>
      <c r="J23" s="75" t="e">
        <f t="shared" si="0"/>
        <v>#DIV/0!</v>
      </c>
    </row>
    <row r="24" spans="1:10" ht="31.5" hidden="1" x14ac:dyDescent="0.2">
      <c r="A24" s="43" t="s">
        <v>69</v>
      </c>
      <c r="B24" s="3">
        <v>923</v>
      </c>
      <c r="C24" s="41" t="s">
        <v>7</v>
      </c>
      <c r="D24" s="42" t="s">
        <v>12</v>
      </c>
      <c r="E24" s="40">
        <v>3000080060</v>
      </c>
      <c r="F24" s="40"/>
      <c r="G24" s="83"/>
      <c r="H24" s="84">
        <f>H25</f>
        <v>0</v>
      </c>
      <c r="I24" s="84"/>
      <c r="J24" s="75" t="e">
        <f t="shared" si="0"/>
        <v>#DIV/0!</v>
      </c>
    </row>
    <row r="25" spans="1:10" ht="15.75" hidden="1" x14ac:dyDescent="0.2">
      <c r="A25" s="43" t="s">
        <v>10</v>
      </c>
      <c r="B25" s="3">
        <v>923</v>
      </c>
      <c r="C25" s="41" t="s">
        <v>7</v>
      </c>
      <c r="D25" s="42" t="s">
        <v>12</v>
      </c>
      <c r="E25" s="40">
        <v>3000080060</v>
      </c>
      <c r="F25" s="40">
        <v>800</v>
      </c>
      <c r="G25" s="83"/>
      <c r="H25" s="84">
        <f>H26</f>
        <v>0</v>
      </c>
      <c r="I25" s="84"/>
      <c r="J25" s="75" t="e">
        <f t="shared" si="0"/>
        <v>#DIV/0!</v>
      </c>
    </row>
    <row r="26" spans="1:10" ht="15.75" hidden="1" x14ac:dyDescent="0.2">
      <c r="A26" s="43" t="s">
        <v>70</v>
      </c>
      <c r="B26" s="3">
        <v>923</v>
      </c>
      <c r="C26" s="41" t="s">
        <v>7</v>
      </c>
      <c r="D26" s="42" t="s">
        <v>12</v>
      </c>
      <c r="E26" s="40">
        <v>3000080060</v>
      </c>
      <c r="F26" s="40">
        <v>880</v>
      </c>
      <c r="G26" s="83"/>
      <c r="H26" s="84"/>
      <c r="I26" s="84"/>
      <c r="J26" s="75" t="e">
        <f t="shared" si="0"/>
        <v>#DIV/0!</v>
      </c>
    </row>
    <row r="27" spans="1:10" ht="31.5" customHeight="1" x14ac:dyDescent="0.2">
      <c r="A27" s="49" t="s">
        <v>66</v>
      </c>
      <c r="B27" s="46">
        <v>923</v>
      </c>
      <c r="C27" s="51" t="s">
        <v>7</v>
      </c>
      <c r="D27" s="52" t="s">
        <v>13</v>
      </c>
      <c r="E27" s="53"/>
      <c r="F27" s="53"/>
      <c r="G27" s="79">
        <v>1000</v>
      </c>
      <c r="H27" s="80">
        <f t="shared" ref="H27:I29" si="2">H28</f>
        <v>1000</v>
      </c>
      <c r="I27" s="80">
        <f t="shared" si="2"/>
        <v>0</v>
      </c>
      <c r="J27" s="75">
        <f t="shared" si="0"/>
        <v>0</v>
      </c>
    </row>
    <row r="28" spans="1:10" ht="15.75" x14ac:dyDescent="0.2">
      <c r="A28" s="48" t="s">
        <v>65</v>
      </c>
      <c r="B28" s="27">
        <v>923</v>
      </c>
      <c r="C28" s="41" t="s">
        <v>7</v>
      </c>
      <c r="D28" s="42" t="s">
        <v>13</v>
      </c>
      <c r="E28" s="40">
        <v>3000083030</v>
      </c>
      <c r="F28" s="40"/>
      <c r="G28" s="83">
        <v>1000</v>
      </c>
      <c r="H28" s="84">
        <f t="shared" si="2"/>
        <v>1000</v>
      </c>
      <c r="I28" s="84">
        <f t="shared" si="2"/>
        <v>0</v>
      </c>
      <c r="J28" s="75">
        <f t="shared" si="0"/>
        <v>0</v>
      </c>
    </row>
    <row r="29" spans="1:10" ht="15.75" x14ac:dyDescent="0.2">
      <c r="A29" s="43" t="s">
        <v>10</v>
      </c>
      <c r="B29" s="3">
        <v>923</v>
      </c>
      <c r="C29" s="41" t="s">
        <v>7</v>
      </c>
      <c r="D29" s="42" t="s">
        <v>13</v>
      </c>
      <c r="E29" s="40">
        <v>3000083030</v>
      </c>
      <c r="F29" s="40">
        <v>800</v>
      </c>
      <c r="G29" s="83">
        <v>1000</v>
      </c>
      <c r="H29" s="84">
        <f t="shared" si="2"/>
        <v>1000</v>
      </c>
      <c r="I29" s="84">
        <f t="shared" si="2"/>
        <v>0</v>
      </c>
      <c r="J29" s="75">
        <f t="shared" si="0"/>
        <v>0</v>
      </c>
    </row>
    <row r="30" spans="1:10" ht="15.75" x14ac:dyDescent="0.2">
      <c r="A30" s="43" t="s">
        <v>64</v>
      </c>
      <c r="B30" s="3">
        <v>923</v>
      </c>
      <c r="C30" s="41" t="s">
        <v>7</v>
      </c>
      <c r="D30" s="42" t="s">
        <v>13</v>
      </c>
      <c r="E30" s="40">
        <v>3000083030</v>
      </c>
      <c r="F30" s="40">
        <v>870</v>
      </c>
      <c r="G30" s="83">
        <v>1000</v>
      </c>
      <c r="H30" s="84">
        <v>1000</v>
      </c>
      <c r="I30" s="84">
        <v>0</v>
      </c>
      <c r="J30" s="75">
        <f t="shared" si="0"/>
        <v>0</v>
      </c>
    </row>
    <row r="31" spans="1:10" ht="32.25" customHeight="1" x14ac:dyDescent="0.2">
      <c r="A31" s="45" t="s">
        <v>14</v>
      </c>
      <c r="B31" s="46">
        <v>923</v>
      </c>
      <c r="C31" s="74" t="s">
        <v>7</v>
      </c>
      <c r="D31" s="74" t="s">
        <v>15</v>
      </c>
      <c r="E31" s="47" t="s">
        <v>0</v>
      </c>
      <c r="F31" s="47" t="s">
        <v>0</v>
      </c>
      <c r="G31" s="80">
        <v>36500</v>
      </c>
      <c r="H31" s="80">
        <f>H40+H45+H32+H37+H48</f>
        <v>36500</v>
      </c>
      <c r="I31" s="80">
        <f>I40+I45+I32+I37+I48</f>
        <v>17363.260000000002</v>
      </c>
      <c r="J31" s="75">
        <f t="shared" si="0"/>
        <v>47.570575342465759</v>
      </c>
    </row>
    <row r="32" spans="1:10" ht="31.5" x14ac:dyDescent="0.2">
      <c r="A32" s="32" t="s">
        <v>32</v>
      </c>
      <c r="B32" s="27">
        <v>923</v>
      </c>
      <c r="C32" s="66" t="s">
        <v>7</v>
      </c>
      <c r="D32" s="66">
        <v>13</v>
      </c>
      <c r="E32" s="66">
        <v>2301380070</v>
      </c>
      <c r="F32" s="66"/>
      <c r="G32" s="86">
        <v>14000</v>
      </c>
      <c r="H32" s="86">
        <f>H33+H35</f>
        <v>14000</v>
      </c>
      <c r="I32" s="86">
        <f>I33+I35</f>
        <v>14000</v>
      </c>
      <c r="J32" s="75">
        <f t="shared" si="0"/>
        <v>100</v>
      </c>
    </row>
    <row r="33" spans="1:10" ht="31.5" x14ac:dyDescent="0.2">
      <c r="A33" s="7" t="s">
        <v>45</v>
      </c>
      <c r="B33" s="27">
        <v>923</v>
      </c>
      <c r="C33" s="8" t="s">
        <v>7</v>
      </c>
      <c r="D33" s="8" t="s">
        <v>15</v>
      </c>
      <c r="E33" s="8">
        <v>2301380070</v>
      </c>
      <c r="F33" s="8">
        <v>200</v>
      </c>
      <c r="G33" s="87">
        <v>10000</v>
      </c>
      <c r="H33" s="87">
        <f>H34</f>
        <v>10000</v>
      </c>
      <c r="I33" s="87">
        <f>I34</f>
        <v>10000</v>
      </c>
      <c r="J33" s="75">
        <f t="shared" si="0"/>
        <v>100</v>
      </c>
    </row>
    <row r="34" spans="1:10" ht="47.25" x14ac:dyDescent="0.2">
      <c r="A34" s="7" t="s">
        <v>41</v>
      </c>
      <c r="B34" s="27">
        <v>923</v>
      </c>
      <c r="C34" s="8" t="s">
        <v>7</v>
      </c>
      <c r="D34" s="8" t="s">
        <v>15</v>
      </c>
      <c r="E34" s="8">
        <v>2301380070</v>
      </c>
      <c r="F34" s="8">
        <v>240</v>
      </c>
      <c r="G34" s="87">
        <v>10000</v>
      </c>
      <c r="H34" s="87">
        <v>10000</v>
      </c>
      <c r="I34" s="87">
        <v>10000</v>
      </c>
      <c r="J34" s="75">
        <f t="shared" si="0"/>
        <v>100</v>
      </c>
    </row>
    <row r="35" spans="1:10" ht="15.75" x14ac:dyDescent="0.2">
      <c r="A35" s="21" t="s">
        <v>10</v>
      </c>
      <c r="B35" s="27">
        <v>923</v>
      </c>
      <c r="C35" s="24" t="s">
        <v>7</v>
      </c>
      <c r="D35" s="13" t="s">
        <v>15</v>
      </c>
      <c r="E35" s="38"/>
      <c r="F35" s="8">
        <v>800</v>
      </c>
      <c r="G35" s="87">
        <v>4000</v>
      </c>
      <c r="H35" s="87">
        <f>H36</f>
        <v>4000</v>
      </c>
      <c r="I35" s="87">
        <f>I36</f>
        <v>4000</v>
      </c>
      <c r="J35" s="75">
        <f t="shared" si="0"/>
        <v>100</v>
      </c>
    </row>
    <row r="36" spans="1:10" ht="15.75" x14ac:dyDescent="0.2">
      <c r="A36" s="21" t="s">
        <v>40</v>
      </c>
      <c r="B36" s="27">
        <v>923</v>
      </c>
      <c r="C36" s="25" t="s">
        <v>7</v>
      </c>
      <c r="D36" s="8" t="s">
        <v>15</v>
      </c>
      <c r="E36" s="38"/>
      <c r="F36" s="8">
        <v>850</v>
      </c>
      <c r="G36" s="87">
        <v>4000</v>
      </c>
      <c r="H36" s="87">
        <v>4000</v>
      </c>
      <c r="I36" s="87">
        <v>4000</v>
      </c>
      <c r="J36" s="75">
        <f t="shared" si="0"/>
        <v>100</v>
      </c>
    </row>
    <row r="37" spans="1:10" ht="47.25" x14ac:dyDescent="0.2">
      <c r="A37" s="33" t="s">
        <v>44</v>
      </c>
      <c r="B37" s="27">
        <v>923</v>
      </c>
      <c r="C37" s="72" t="s">
        <v>7</v>
      </c>
      <c r="D37" s="66">
        <v>13</v>
      </c>
      <c r="E37" s="66">
        <v>2301480900</v>
      </c>
      <c r="F37" s="66"/>
      <c r="G37" s="86">
        <v>2000</v>
      </c>
      <c r="H37" s="86">
        <f>H38</f>
        <v>2000</v>
      </c>
      <c r="I37" s="86">
        <f>I38</f>
        <v>0</v>
      </c>
      <c r="J37" s="75">
        <f t="shared" si="0"/>
        <v>0</v>
      </c>
    </row>
    <row r="38" spans="1:10" ht="31.5" x14ac:dyDescent="0.2">
      <c r="A38" s="7" t="s">
        <v>45</v>
      </c>
      <c r="B38" s="27">
        <v>923</v>
      </c>
      <c r="C38" s="13" t="s">
        <v>7</v>
      </c>
      <c r="D38" s="8">
        <v>13</v>
      </c>
      <c r="E38" s="8">
        <v>2301480900</v>
      </c>
      <c r="F38" s="8">
        <v>200</v>
      </c>
      <c r="G38" s="87">
        <v>2000</v>
      </c>
      <c r="H38" s="87">
        <f>H39</f>
        <v>2000</v>
      </c>
      <c r="I38" s="87">
        <f>I39</f>
        <v>0</v>
      </c>
      <c r="J38" s="75">
        <f t="shared" si="0"/>
        <v>0</v>
      </c>
    </row>
    <row r="39" spans="1:10" ht="47.25" x14ac:dyDescent="0.2">
      <c r="A39" s="7" t="s">
        <v>41</v>
      </c>
      <c r="B39" s="27">
        <v>923</v>
      </c>
      <c r="C39" s="13" t="s">
        <v>7</v>
      </c>
      <c r="D39" s="8">
        <v>13</v>
      </c>
      <c r="E39" s="8">
        <v>2301480900</v>
      </c>
      <c r="F39" s="8">
        <v>240</v>
      </c>
      <c r="G39" s="87">
        <v>2000</v>
      </c>
      <c r="H39" s="87">
        <v>2000</v>
      </c>
      <c r="I39" s="87">
        <v>0</v>
      </c>
      <c r="J39" s="75">
        <f t="shared" si="0"/>
        <v>0</v>
      </c>
    </row>
    <row r="40" spans="1:10" ht="31.5" x14ac:dyDescent="0.2">
      <c r="A40" s="32" t="s">
        <v>73</v>
      </c>
      <c r="B40" s="27">
        <v>923</v>
      </c>
      <c r="C40" s="66" t="s">
        <v>7</v>
      </c>
      <c r="D40" s="66" t="s">
        <v>15</v>
      </c>
      <c r="E40" s="59">
        <v>2301580920</v>
      </c>
      <c r="F40" s="66"/>
      <c r="G40" s="86">
        <v>19900</v>
      </c>
      <c r="H40" s="86">
        <f>H41+H43</f>
        <v>19900</v>
      </c>
      <c r="I40" s="86">
        <f>I41+I43</f>
        <v>3363.26</v>
      </c>
      <c r="J40" s="75">
        <f t="shared" si="0"/>
        <v>16.900804020100505</v>
      </c>
    </row>
    <row r="41" spans="1:10" ht="31.5" x14ac:dyDescent="0.2">
      <c r="A41" s="7" t="s">
        <v>45</v>
      </c>
      <c r="B41" s="27">
        <v>923</v>
      </c>
      <c r="C41" s="8" t="s">
        <v>7</v>
      </c>
      <c r="D41" s="8" t="s">
        <v>15</v>
      </c>
      <c r="E41" s="20">
        <v>2301580920</v>
      </c>
      <c r="F41" s="8">
        <v>200</v>
      </c>
      <c r="G41" s="87">
        <v>17600</v>
      </c>
      <c r="H41" s="87">
        <f>H42</f>
        <v>17600</v>
      </c>
      <c r="I41" s="87">
        <f>I42</f>
        <v>1063.26</v>
      </c>
      <c r="J41" s="75">
        <f t="shared" si="0"/>
        <v>6.0412499999999998</v>
      </c>
    </row>
    <row r="42" spans="1:10" ht="47.25" x14ac:dyDescent="0.2">
      <c r="A42" s="7" t="s">
        <v>41</v>
      </c>
      <c r="B42" s="27">
        <v>923</v>
      </c>
      <c r="C42" s="8" t="s">
        <v>7</v>
      </c>
      <c r="D42" s="8" t="s">
        <v>15</v>
      </c>
      <c r="E42" s="20">
        <v>2301580920</v>
      </c>
      <c r="F42" s="8">
        <v>240</v>
      </c>
      <c r="G42" s="87">
        <v>17600</v>
      </c>
      <c r="H42" s="87">
        <v>17600</v>
      </c>
      <c r="I42" s="87">
        <v>1063.26</v>
      </c>
      <c r="J42" s="75">
        <f t="shared" si="0"/>
        <v>6.0412499999999998</v>
      </c>
    </row>
    <row r="43" spans="1:10" ht="15.75" x14ac:dyDescent="0.2">
      <c r="A43" s="21" t="s">
        <v>10</v>
      </c>
      <c r="B43" s="27">
        <v>923</v>
      </c>
      <c r="C43" s="8" t="s">
        <v>7</v>
      </c>
      <c r="D43" s="8" t="s">
        <v>15</v>
      </c>
      <c r="E43" s="20">
        <v>2301580920</v>
      </c>
      <c r="F43" s="8">
        <v>800</v>
      </c>
      <c r="G43" s="87">
        <v>2300</v>
      </c>
      <c r="H43" s="87">
        <f>H44</f>
        <v>2300</v>
      </c>
      <c r="I43" s="87">
        <f>I44</f>
        <v>2300</v>
      </c>
      <c r="J43" s="75">
        <f t="shared" si="0"/>
        <v>100</v>
      </c>
    </row>
    <row r="44" spans="1:10" ht="15.75" x14ac:dyDescent="0.2">
      <c r="A44" s="21" t="s">
        <v>40</v>
      </c>
      <c r="B44" s="27">
        <v>923</v>
      </c>
      <c r="C44" s="8" t="s">
        <v>7</v>
      </c>
      <c r="D44" s="8" t="s">
        <v>15</v>
      </c>
      <c r="E44" s="20">
        <v>2301580920</v>
      </c>
      <c r="F44" s="8">
        <v>850</v>
      </c>
      <c r="G44" s="87">
        <v>2300</v>
      </c>
      <c r="H44" s="87">
        <v>2300</v>
      </c>
      <c r="I44" s="87">
        <v>2300</v>
      </c>
      <c r="J44" s="75">
        <f t="shared" si="0"/>
        <v>100</v>
      </c>
    </row>
    <row r="45" spans="1:10" ht="94.5" x14ac:dyDescent="0.2">
      <c r="A45" s="32" t="s">
        <v>71</v>
      </c>
      <c r="B45" s="27">
        <v>923</v>
      </c>
      <c r="C45" s="66" t="s">
        <v>7</v>
      </c>
      <c r="D45" s="66">
        <v>13</v>
      </c>
      <c r="E45" s="59"/>
      <c r="F45" s="66"/>
      <c r="G45" s="86">
        <v>600</v>
      </c>
      <c r="H45" s="86">
        <f>H46</f>
        <v>600</v>
      </c>
      <c r="I45" s="86">
        <f>I46</f>
        <v>0</v>
      </c>
      <c r="J45" s="75">
        <f t="shared" si="0"/>
        <v>0</v>
      </c>
    </row>
    <row r="46" spans="1:10" ht="15.75" x14ac:dyDescent="0.2">
      <c r="A46" s="7" t="s">
        <v>33</v>
      </c>
      <c r="B46" s="3">
        <v>923</v>
      </c>
      <c r="C46" s="8" t="s">
        <v>7</v>
      </c>
      <c r="D46" s="8">
        <v>13</v>
      </c>
      <c r="E46" s="20">
        <v>2302684400</v>
      </c>
      <c r="F46" s="8">
        <v>500</v>
      </c>
      <c r="G46" s="87">
        <v>600</v>
      </c>
      <c r="H46" s="87">
        <f>H47</f>
        <v>600</v>
      </c>
      <c r="I46" s="87">
        <f>I47</f>
        <v>0</v>
      </c>
      <c r="J46" s="75">
        <f t="shared" si="0"/>
        <v>0</v>
      </c>
    </row>
    <row r="47" spans="1:10" ht="15" customHeight="1" x14ac:dyDescent="0.2">
      <c r="A47" s="7" t="s">
        <v>72</v>
      </c>
      <c r="B47" s="3">
        <v>923</v>
      </c>
      <c r="C47" s="8" t="s">
        <v>7</v>
      </c>
      <c r="D47" s="8">
        <v>13</v>
      </c>
      <c r="E47" s="20">
        <v>2302684400</v>
      </c>
      <c r="F47" s="8">
        <v>540</v>
      </c>
      <c r="G47" s="87">
        <v>600</v>
      </c>
      <c r="H47" s="87">
        <v>600</v>
      </c>
      <c r="I47" s="87">
        <v>0</v>
      </c>
      <c r="J47" s="75">
        <f t="shared" si="0"/>
        <v>0</v>
      </c>
    </row>
    <row r="48" spans="1:10" ht="15.75" hidden="1" x14ac:dyDescent="0.2">
      <c r="A48" s="35" t="s">
        <v>74</v>
      </c>
      <c r="B48" s="59">
        <v>923</v>
      </c>
      <c r="C48" s="66" t="s">
        <v>7</v>
      </c>
      <c r="D48" s="66">
        <v>13</v>
      </c>
      <c r="E48" s="66">
        <v>3000080080</v>
      </c>
      <c r="F48" s="67"/>
      <c r="G48" s="88"/>
      <c r="H48" s="88">
        <f>H49</f>
        <v>0</v>
      </c>
      <c r="I48" s="88">
        <f>I49</f>
        <v>0</v>
      </c>
      <c r="J48" s="75" t="e">
        <f t="shared" si="0"/>
        <v>#DIV/0!</v>
      </c>
    </row>
    <row r="49" spans="1:10" ht="15.75" hidden="1" x14ac:dyDescent="0.2">
      <c r="A49" s="43" t="s">
        <v>10</v>
      </c>
      <c r="B49" s="20">
        <v>923</v>
      </c>
      <c r="C49" s="8" t="s">
        <v>7</v>
      </c>
      <c r="D49" s="8">
        <v>13</v>
      </c>
      <c r="E49" s="8">
        <v>3000080080</v>
      </c>
      <c r="F49" s="8">
        <v>800</v>
      </c>
      <c r="G49" s="87"/>
      <c r="H49" s="87">
        <f>H50</f>
        <v>0</v>
      </c>
      <c r="I49" s="87">
        <f>I50</f>
        <v>0</v>
      </c>
      <c r="J49" s="75" t="e">
        <f t="shared" si="0"/>
        <v>#DIV/0!</v>
      </c>
    </row>
    <row r="50" spans="1:10" ht="15.75" hidden="1" x14ac:dyDescent="0.2">
      <c r="A50" s="43" t="s">
        <v>64</v>
      </c>
      <c r="B50" s="20">
        <v>923</v>
      </c>
      <c r="C50" s="8" t="s">
        <v>7</v>
      </c>
      <c r="D50" s="8">
        <v>13</v>
      </c>
      <c r="E50" s="8">
        <v>3000080080</v>
      </c>
      <c r="F50" s="8">
        <v>870</v>
      </c>
      <c r="G50" s="87"/>
      <c r="H50" s="87">
        <v>0</v>
      </c>
      <c r="I50" s="87"/>
      <c r="J50" s="75" t="e">
        <f t="shared" si="0"/>
        <v>#DIV/0!</v>
      </c>
    </row>
    <row r="51" spans="1:10" ht="27" customHeight="1" x14ac:dyDescent="0.2">
      <c r="A51" s="9" t="s">
        <v>18</v>
      </c>
      <c r="B51" s="46">
        <v>923</v>
      </c>
      <c r="C51" s="10" t="s">
        <v>8</v>
      </c>
      <c r="D51" s="11" t="s">
        <v>0</v>
      </c>
      <c r="E51" s="11" t="s">
        <v>0</v>
      </c>
      <c r="F51" s="11" t="s">
        <v>0</v>
      </c>
      <c r="G51" s="78">
        <v>80879</v>
      </c>
      <c r="H51" s="78">
        <f>H52</f>
        <v>80879</v>
      </c>
      <c r="I51" s="78">
        <f>I52</f>
        <v>14707.52</v>
      </c>
      <c r="J51" s="75">
        <f t="shared" si="0"/>
        <v>18.184596743283176</v>
      </c>
    </row>
    <row r="52" spans="1:10" ht="15.75" x14ac:dyDescent="0.2">
      <c r="A52" s="35" t="s">
        <v>19</v>
      </c>
      <c r="B52" s="27">
        <v>923</v>
      </c>
      <c r="C52" s="18" t="s">
        <v>8</v>
      </c>
      <c r="D52" s="18" t="s">
        <v>9</v>
      </c>
      <c r="E52" s="19" t="s">
        <v>0</v>
      </c>
      <c r="F52" s="19" t="s">
        <v>0</v>
      </c>
      <c r="G52" s="84">
        <v>80879</v>
      </c>
      <c r="H52" s="84">
        <f>H53</f>
        <v>80879</v>
      </c>
      <c r="I52" s="84">
        <f>I53</f>
        <v>14707.52</v>
      </c>
      <c r="J52" s="75">
        <f t="shared" si="0"/>
        <v>18.184596743283176</v>
      </c>
    </row>
    <row r="53" spans="1:10" ht="47.25" x14ac:dyDescent="0.2">
      <c r="A53" s="23" t="s">
        <v>43</v>
      </c>
      <c r="B53" s="27">
        <v>923</v>
      </c>
      <c r="C53" s="8" t="s">
        <v>8</v>
      </c>
      <c r="D53" s="8" t="s">
        <v>9</v>
      </c>
      <c r="E53" s="8">
        <v>2301151180</v>
      </c>
      <c r="F53" s="12" t="s">
        <v>0</v>
      </c>
      <c r="G53" s="89">
        <v>80879</v>
      </c>
      <c r="H53" s="89">
        <f>H54+H56</f>
        <v>80879</v>
      </c>
      <c r="I53" s="89">
        <f>I54+I56</f>
        <v>14707.52</v>
      </c>
      <c r="J53" s="75">
        <f t="shared" si="0"/>
        <v>18.184596743283176</v>
      </c>
    </row>
    <row r="54" spans="1:10" ht="116.25" customHeight="1" x14ac:dyDescent="0.2">
      <c r="A54" s="39" t="s">
        <v>58</v>
      </c>
      <c r="B54" s="27">
        <v>923</v>
      </c>
      <c r="C54" s="13" t="s">
        <v>8</v>
      </c>
      <c r="D54" s="8" t="s">
        <v>9</v>
      </c>
      <c r="E54" s="8">
        <v>2301151180</v>
      </c>
      <c r="F54" s="8">
        <v>100</v>
      </c>
      <c r="G54" s="87">
        <v>80879</v>
      </c>
      <c r="H54" s="87">
        <f>H55</f>
        <v>80879</v>
      </c>
      <c r="I54" s="87">
        <f>I55</f>
        <v>14707.52</v>
      </c>
      <c r="J54" s="75">
        <f t="shared" si="0"/>
        <v>18.184596743283176</v>
      </c>
    </row>
    <row r="55" spans="1:10" ht="42" customHeight="1" x14ac:dyDescent="0.2">
      <c r="A55" s="39" t="s">
        <v>59</v>
      </c>
      <c r="B55" s="27">
        <v>923</v>
      </c>
      <c r="C55" s="13" t="s">
        <v>8</v>
      </c>
      <c r="D55" s="8" t="s">
        <v>9</v>
      </c>
      <c r="E55" s="8">
        <v>2301151180</v>
      </c>
      <c r="F55" s="8">
        <v>120</v>
      </c>
      <c r="G55" s="87">
        <v>80879</v>
      </c>
      <c r="H55" s="87">
        <v>80879</v>
      </c>
      <c r="I55" s="87">
        <v>14707.52</v>
      </c>
      <c r="J55" s="75">
        <f t="shared" si="0"/>
        <v>18.184596743283176</v>
      </c>
    </row>
    <row r="56" spans="1:10" ht="31.5" hidden="1" x14ac:dyDescent="0.2">
      <c r="A56" s="7" t="s">
        <v>45</v>
      </c>
      <c r="B56" s="27">
        <v>923</v>
      </c>
      <c r="C56" s="13" t="s">
        <v>8</v>
      </c>
      <c r="D56" s="8" t="s">
        <v>9</v>
      </c>
      <c r="E56" s="8">
        <v>2301151180</v>
      </c>
      <c r="F56" s="8">
        <v>200</v>
      </c>
      <c r="G56" s="87"/>
      <c r="H56" s="87">
        <f>H57</f>
        <v>0</v>
      </c>
      <c r="I56" s="87">
        <f>I57</f>
        <v>0</v>
      </c>
      <c r="J56" s="75" t="e">
        <f t="shared" si="0"/>
        <v>#DIV/0!</v>
      </c>
    </row>
    <row r="57" spans="1:10" ht="47.25" hidden="1" x14ac:dyDescent="0.2">
      <c r="A57" s="7" t="s">
        <v>41</v>
      </c>
      <c r="B57" s="27">
        <v>923</v>
      </c>
      <c r="C57" s="13" t="s">
        <v>8</v>
      </c>
      <c r="D57" s="8" t="s">
        <v>9</v>
      </c>
      <c r="E57" s="8">
        <v>2301151180</v>
      </c>
      <c r="F57" s="8">
        <v>240</v>
      </c>
      <c r="G57" s="87"/>
      <c r="H57" s="87"/>
      <c r="I57" s="87"/>
      <c r="J57" s="75" t="e">
        <f t="shared" si="0"/>
        <v>#DIV/0!</v>
      </c>
    </row>
    <row r="58" spans="1:10" ht="31.5" x14ac:dyDescent="0.2">
      <c r="A58" s="44" t="s">
        <v>35</v>
      </c>
      <c r="B58" s="46">
        <v>923</v>
      </c>
      <c r="C58" s="15" t="s">
        <v>9</v>
      </c>
      <c r="D58" s="15"/>
      <c r="E58" s="16"/>
      <c r="F58" s="16"/>
      <c r="G58" s="90">
        <v>5000</v>
      </c>
      <c r="H58" s="90">
        <f t="shared" ref="H58:I61" si="3">H59</f>
        <v>5000</v>
      </c>
      <c r="I58" s="90">
        <f t="shared" si="3"/>
        <v>0</v>
      </c>
      <c r="J58" s="75">
        <f t="shared" si="0"/>
        <v>0</v>
      </c>
    </row>
    <row r="59" spans="1:10" ht="47.25" x14ac:dyDescent="0.2">
      <c r="A59" s="57" t="s">
        <v>36</v>
      </c>
      <c r="B59" s="58">
        <v>923</v>
      </c>
      <c r="C59" s="70" t="s">
        <v>9</v>
      </c>
      <c r="D59" s="70" t="s">
        <v>20</v>
      </c>
      <c r="E59" s="71"/>
      <c r="F59" s="71"/>
      <c r="G59" s="91">
        <v>5000</v>
      </c>
      <c r="H59" s="91">
        <f t="shared" si="3"/>
        <v>5000</v>
      </c>
      <c r="I59" s="91">
        <f t="shared" si="3"/>
        <v>0</v>
      </c>
      <c r="J59" s="75">
        <f t="shared" si="0"/>
        <v>0</v>
      </c>
    </row>
    <row r="60" spans="1:10" ht="15.75" x14ac:dyDescent="0.2">
      <c r="A60" s="32" t="s">
        <v>37</v>
      </c>
      <c r="B60" s="27">
        <v>923</v>
      </c>
      <c r="C60" s="17" t="s">
        <v>9</v>
      </c>
      <c r="D60" s="17" t="s">
        <v>20</v>
      </c>
      <c r="E60" s="8">
        <v>2301681140</v>
      </c>
      <c r="F60" s="8"/>
      <c r="G60" s="87">
        <v>5000</v>
      </c>
      <c r="H60" s="87">
        <f t="shared" si="3"/>
        <v>5000</v>
      </c>
      <c r="I60" s="87">
        <f t="shared" si="3"/>
        <v>0</v>
      </c>
      <c r="J60" s="75">
        <f t="shared" si="0"/>
        <v>0</v>
      </c>
    </row>
    <row r="61" spans="1:10" ht="31.5" x14ac:dyDescent="0.2">
      <c r="A61" s="7" t="s">
        <v>45</v>
      </c>
      <c r="B61" s="27">
        <v>923</v>
      </c>
      <c r="C61" s="17" t="s">
        <v>9</v>
      </c>
      <c r="D61" s="17" t="s">
        <v>20</v>
      </c>
      <c r="E61" s="8">
        <v>2301681140</v>
      </c>
      <c r="F61" s="8">
        <v>200</v>
      </c>
      <c r="G61" s="87">
        <v>5000</v>
      </c>
      <c r="H61" s="87">
        <f t="shared" si="3"/>
        <v>5000</v>
      </c>
      <c r="I61" s="87">
        <f t="shared" si="3"/>
        <v>0</v>
      </c>
      <c r="J61" s="75">
        <f t="shared" si="0"/>
        <v>0</v>
      </c>
    </row>
    <row r="62" spans="1:10" ht="47.25" x14ac:dyDescent="0.2">
      <c r="A62" s="7" t="s">
        <v>41</v>
      </c>
      <c r="B62" s="27">
        <v>923</v>
      </c>
      <c r="C62" s="17" t="s">
        <v>9</v>
      </c>
      <c r="D62" s="17" t="s">
        <v>20</v>
      </c>
      <c r="E62" s="8">
        <v>2301681140</v>
      </c>
      <c r="F62" s="8">
        <v>240</v>
      </c>
      <c r="G62" s="87">
        <v>5000</v>
      </c>
      <c r="H62" s="87">
        <v>5000</v>
      </c>
      <c r="I62" s="87">
        <v>0</v>
      </c>
      <c r="J62" s="75">
        <f t="shared" si="0"/>
        <v>0</v>
      </c>
    </row>
    <row r="63" spans="1:10" ht="25.5" customHeight="1" x14ac:dyDescent="0.2">
      <c r="A63" s="14" t="s">
        <v>52</v>
      </c>
      <c r="B63" s="46">
        <v>923</v>
      </c>
      <c r="C63" s="28" t="s">
        <v>51</v>
      </c>
      <c r="D63" s="28"/>
      <c r="E63" s="28"/>
      <c r="F63" s="28"/>
      <c r="G63" s="92">
        <v>1191319</v>
      </c>
      <c r="H63" s="92">
        <v>1355112.09</v>
      </c>
      <c r="I63" s="92">
        <f>I64</f>
        <v>29929</v>
      </c>
      <c r="J63" s="75">
        <f t="shared" si="0"/>
        <v>2.5122574222353542</v>
      </c>
    </row>
    <row r="64" spans="1:10" ht="24.75" customHeight="1" x14ac:dyDescent="0.2">
      <c r="A64" s="32" t="s">
        <v>53</v>
      </c>
      <c r="B64" s="27">
        <v>923</v>
      </c>
      <c r="C64" s="17" t="s">
        <v>51</v>
      </c>
      <c r="D64" s="17" t="s">
        <v>20</v>
      </c>
      <c r="E64" s="8"/>
      <c r="F64" s="8"/>
      <c r="G64" s="87">
        <v>1191319</v>
      </c>
      <c r="H64" s="87">
        <f>H65</f>
        <v>1355112.09</v>
      </c>
      <c r="I64" s="87">
        <f>I65</f>
        <v>29929</v>
      </c>
      <c r="J64" s="75">
        <f t="shared" si="0"/>
        <v>2.5122574222353542</v>
      </c>
    </row>
    <row r="65" spans="1:10" ht="31.5" x14ac:dyDescent="0.2">
      <c r="A65" s="32" t="s">
        <v>54</v>
      </c>
      <c r="B65" s="27">
        <v>923</v>
      </c>
      <c r="C65" s="17" t="s">
        <v>51</v>
      </c>
      <c r="D65" s="17" t="s">
        <v>20</v>
      </c>
      <c r="E65" s="8">
        <v>2301881600</v>
      </c>
      <c r="F65" s="8"/>
      <c r="G65" s="87">
        <v>1191319</v>
      </c>
      <c r="H65" s="87">
        <f>H66</f>
        <v>1355112.09</v>
      </c>
      <c r="I65" s="87">
        <f>I66</f>
        <v>29929</v>
      </c>
      <c r="J65" s="75">
        <f t="shared" si="0"/>
        <v>2.5122574222353542</v>
      </c>
    </row>
    <row r="66" spans="1:10" ht="31.5" x14ac:dyDescent="0.2">
      <c r="A66" s="7" t="s">
        <v>45</v>
      </c>
      <c r="B66" s="27">
        <v>923</v>
      </c>
      <c r="C66" s="17" t="s">
        <v>51</v>
      </c>
      <c r="D66" s="17" t="s">
        <v>20</v>
      </c>
      <c r="E66" s="8">
        <v>2301881600</v>
      </c>
      <c r="F66" s="8">
        <v>200</v>
      </c>
      <c r="G66" s="87">
        <v>1191319</v>
      </c>
      <c r="H66" s="87">
        <f>H67</f>
        <v>1355112.09</v>
      </c>
      <c r="I66" s="87">
        <f>I67</f>
        <v>29929</v>
      </c>
      <c r="J66" s="75">
        <f t="shared" si="0"/>
        <v>2.5122574222353542</v>
      </c>
    </row>
    <row r="67" spans="1:10" ht="47.25" x14ac:dyDescent="0.2">
      <c r="A67" s="7" t="s">
        <v>41</v>
      </c>
      <c r="B67" s="27">
        <v>923</v>
      </c>
      <c r="C67" s="17" t="s">
        <v>51</v>
      </c>
      <c r="D67" s="17" t="s">
        <v>20</v>
      </c>
      <c r="E67" s="8">
        <v>2301881600</v>
      </c>
      <c r="F67" s="8">
        <v>240</v>
      </c>
      <c r="G67" s="87">
        <v>1191319</v>
      </c>
      <c r="H67" s="87">
        <v>1355112.09</v>
      </c>
      <c r="I67" s="87">
        <v>29929</v>
      </c>
      <c r="J67" s="75">
        <f t="shared" si="0"/>
        <v>2.5122574222353542</v>
      </c>
    </row>
    <row r="68" spans="1:10" ht="30.75" customHeight="1" x14ac:dyDescent="0.2">
      <c r="A68" s="9" t="s">
        <v>24</v>
      </c>
      <c r="B68" s="46">
        <v>923</v>
      </c>
      <c r="C68" s="10" t="s">
        <v>11</v>
      </c>
      <c r="D68" s="11" t="s">
        <v>0</v>
      </c>
      <c r="E68" s="11" t="s">
        <v>0</v>
      </c>
      <c r="F68" s="11" t="s">
        <v>0</v>
      </c>
      <c r="G68" s="78">
        <v>16850</v>
      </c>
      <c r="H68" s="78">
        <f>H69</f>
        <v>16850</v>
      </c>
      <c r="I68" s="78">
        <f>I69</f>
        <v>3817.68</v>
      </c>
      <c r="J68" s="75">
        <f t="shared" si="0"/>
        <v>22.656854599406529</v>
      </c>
    </row>
    <row r="69" spans="1:10" ht="15.75" x14ac:dyDescent="0.2">
      <c r="A69" s="32" t="s">
        <v>22</v>
      </c>
      <c r="B69" s="27">
        <v>923</v>
      </c>
      <c r="C69" s="8" t="s">
        <v>11</v>
      </c>
      <c r="D69" s="17" t="s">
        <v>9</v>
      </c>
      <c r="E69" s="8"/>
      <c r="F69" s="8"/>
      <c r="G69" s="87">
        <v>16850</v>
      </c>
      <c r="H69" s="87">
        <f>H70+H73+H76+H79</f>
        <v>16850</v>
      </c>
      <c r="I69" s="87">
        <f>I70+I73+I76+I79</f>
        <v>3817.68</v>
      </c>
      <c r="J69" s="75">
        <f t="shared" si="0"/>
        <v>22.656854599406529</v>
      </c>
    </row>
    <row r="70" spans="1:10" ht="15.75" x14ac:dyDescent="0.2">
      <c r="A70" s="32" t="s">
        <v>47</v>
      </c>
      <c r="B70" s="27">
        <v>923</v>
      </c>
      <c r="C70" s="8" t="s">
        <v>11</v>
      </c>
      <c r="D70" s="17" t="s">
        <v>9</v>
      </c>
      <c r="E70" s="8">
        <v>2301981690</v>
      </c>
      <c r="F70" s="8"/>
      <c r="G70" s="87">
        <v>8850</v>
      </c>
      <c r="H70" s="87">
        <f>H71</f>
        <v>8850</v>
      </c>
      <c r="I70" s="87">
        <f>I71</f>
        <v>3817.68</v>
      </c>
      <c r="J70" s="75">
        <f t="shared" si="0"/>
        <v>43.137627118644069</v>
      </c>
    </row>
    <row r="71" spans="1:10" ht="31.5" x14ac:dyDescent="0.2">
      <c r="A71" s="7" t="s">
        <v>45</v>
      </c>
      <c r="B71" s="27">
        <v>923</v>
      </c>
      <c r="C71" s="8" t="s">
        <v>11</v>
      </c>
      <c r="D71" s="17" t="s">
        <v>9</v>
      </c>
      <c r="E71" s="8">
        <v>2301981690</v>
      </c>
      <c r="F71" s="8">
        <v>200</v>
      </c>
      <c r="G71" s="87">
        <v>8850</v>
      </c>
      <c r="H71" s="87">
        <f>H72</f>
        <v>8850</v>
      </c>
      <c r="I71" s="87">
        <f>I72</f>
        <v>3817.68</v>
      </c>
      <c r="J71" s="75">
        <f t="shared" si="0"/>
        <v>43.137627118644069</v>
      </c>
    </row>
    <row r="72" spans="1:10" ht="47.25" x14ac:dyDescent="0.2">
      <c r="A72" s="7" t="s">
        <v>41</v>
      </c>
      <c r="B72" s="27">
        <v>923</v>
      </c>
      <c r="C72" s="8" t="s">
        <v>11</v>
      </c>
      <c r="D72" s="17" t="s">
        <v>9</v>
      </c>
      <c r="E72" s="8">
        <v>2301981690</v>
      </c>
      <c r="F72" s="8">
        <v>240</v>
      </c>
      <c r="G72" s="87">
        <v>8850</v>
      </c>
      <c r="H72" s="87">
        <v>8850</v>
      </c>
      <c r="I72" s="87">
        <v>3817.68</v>
      </c>
      <c r="J72" s="75">
        <f t="shared" si="0"/>
        <v>43.137627118644069</v>
      </c>
    </row>
    <row r="73" spans="1:10" ht="15.75" hidden="1" x14ac:dyDescent="0.2">
      <c r="A73" s="32" t="s">
        <v>29</v>
      </c>
      <c r="B73" s="27">
        <v>923</v>
      </c>
      <c r="C73" s="8" t="s">
        <v>11</v>
      </c>
      <c r="D73" s="17" t="s">
        <v>9</v>
      </c>
      <c r="E73" s="8">
        <v>2302081700</v>
      </c>
      <c r="F73" s="8"/>
      <c r="G73" s="87"/>
      <c r="H73" s="87">
        <f>H74</f>
        <v>0</v>
      </c>
      <c r="I73" s="87">
        <f>I74</f>
        <v>0</v>
      </c>
      <c r="J73" s="75" t="e">
        <f t="shared" si="0"/>
        <v>#DIV/0!</v>
      </c>
    </row>
    <row r="74" spans="1:10" ht="31.5" hidden="1" x14ac:dyDescent="0.2">
      <c r="A74" s="7" t="s">
        <v>45</v>
      </c>
      <c r="B74" s="27">
        <v>923</v>
      </c>
      <c r="C74" s="8" t="s">
        <v>11</v>
      </c>
      <c r="D74" s="17" t="s">
        <v>9</v>
      </c>
      <c r="E74" s="8">
        <v>2302081700</v>
      </c>
      <c r="F74" s="8">
        <v>200</v>
      </c>
      <c r="G74" s="87"/>
      <c r="H74" s="87">
        <f>H75</f>
        <v>0</v>
      </c>
      <c r="I74" s="87">
        <f>I75</f>
        <v>0</v>
      </c>
      <c r="J74" s="75" t="e">
        <f t="shared" ref="J74:J102" si="4">I74/G74%</f>
        <v>#DIV/0!</v>
      </c>
    </row>
    <row r="75" spans="1:10" ht="47.25" hidden="1" x14ac:dyDescent="0.2">
      <c r="A75" s="7" t="s">
        <v>41</v>
      </c>
      <c r="B75" s="27">
        <v>923</v>
      </c>
      <c r="C75" s="8" t="s">
        <v>11</v>
      </c>
      <c r="D75" s="17" t="s">
        <v>9</v>
      </c>
      <c r="E75" s="8">
        <v>2302081700</v>
      </c>
      <c r="F75" s="8">
        <v>240</v>
      </c>
      <c r="G75" s="87"/>
      <c r="H75" s="87"/>
      <c r="I75" s="87"/>
      <c r="J75" s="75" t="e">
        <f t="shared" si="4"/>
        <v>#DIV/0!</v>
      </c>
    </row>
    <row r="76" spans="1:10" ht="31.5" x14ac:dyDescent="0.2">
      <c r="A76" s="32" t="s">
        <v>30</v>
      </c>
      <c r="B76" s="27">
        <v>923</v>
      </c>
      <c r="C76" s="66" t="s">
        <v>11</v>
      </c>
      <c r="D76" s="69" t="s">
        <v>9</v>
      </c>
      <c r="E76" s="66">
        <v>2302181710</v>
      </c>
      <c r="F76" s="66"/>
      <c r="G76" s="86">
        <v>8000</v>
      </c>
      <c r="H76" s="86">
        <f>H77</f>
        <v>8000</v>
      </c>
      <c r="I76" s="86">
        <f>I77</f>
        <v>0</v>
      </c>
      <c r="J76" s="75">
        <f t="shared" si="4"/>
        <v>0</v>
      </c>
    </row>
    <row r="77" spans="1:10" ht="31.5" x14ac:dyDescent="0.2">
      <c r="A77" s="7" t="s">
        <v>45</v>
      </c>
      <c r="B77" s="59">
        <v>923</v>
      </c>
      <c r="C77" s="8" t="s">
        <v>11</v>
      </c>
      <c r="D77" s="17" t="s">
        <v>9</v>
      </c>
      <c r="E77" s="8">
        <v>2302181710</v>
      </c>
      <c r="F77" s="8">
        <v>200</v>
      </c>
      <c r="G77" s="87">
        <v>8000</v>
      </c>
      <c r="H77" s="87">
        <f>H78</f>
        <v>8000</v>
      </c>
      <c r="I77" s="87">
        <f>I78</f>
        <v>0</v>
      </c>
      <c r="J77" s="75">
        <f t="shared" si="4"/>
        <v>0</v>
      </c>
    </row>
    <row r="78" spans="1:10" ht="47.25" x14ac:dyDescent="0.2">
      <c r="A78" s="7" t="s">
        <v>41</v>
      </c>
      <c r="B78" s="59">
        <v>923</v>
      </c>
      <c r="C78" s="8" t="s">
        <v>11</v>
      </c>
      <c r="D78" s="17" t="s">
        <v>9</v>
      </c>
      <c r="E78" s="8">
        <v>2302181710</v>
      </c>
      <c r="F78" s="8">
        <v>240</v>
      </c>
      <c r="G78" s="87">
        <v>8000</v>
      </c>
      <c r="H78" s="87">
        <v>8000</v>
      </c>
      <c r="I78" s="87">
        <v>0</v>
      </c>
      <c r="J78" s="75">
        <f t="shared" si="4"/>
        <v>0</v>
      </c>
    </row>
    <row r="79" spans="1:10" ht="17.25" hidden="1" customHeight="1" x14ac:dyDescent="0.2">
      <c r="A79" s="32" t="s">
        <v>48</v>
      </c>
      <c r="B79" s="27">
        <v>923</v>
      </c>
      <c r="C79" s="8" t="s">
        <v>11</v>
      </c>
      <c r="D79" s="17" t="s">
        <v>9</v>
      </c>
      <c r="E79" s="8">
        <v>2302281730</v>
      </c>
      <c r="F79" s="8"/>
      <c r="G79" s="87"/>
      <c r="H79" s="87">
        <f>H80</f>
        <v>0</v>
      </c>
      <c r="I79" s="87">
        <f>I80</f>
        <v>0</v>
      </c>
      <c r="J79" s="75" t="e">
        <f t="shared" si="4"/>
        <v>#DIV/0!</v>
      </c>
    </row>
    <row r="80" spans="1:10" ht="31.5" hidden="1" x14ac:dyDescent="0.2">
      <c r="A80" s="7" t="s">
        <v>45</v>
      </c>
      <c r="B80" s="27">
        <v>923</v>
      </c>
      <c r="C80" s="8" t="s">
        <v>11</v>
      </c>
      <c r="D80" s="17" t="s">
        <v>9</v>
      </c>
      <c r="E80" s="8">
        <v>2302281730</v>
      </c>
      <c r="F80" s="8">
        <v>200</v>
      </c>
      <c r="G80" s="87"/>
      <c r="H80" s="87">
        <f>H81</f>
        <v>0</v>
      </c>
      <c r="I80" s="87">
        <f>I81</f>
        <v>0</v>
      </c>
      <c r="J80" s="75" t="e">
        <f t="shared" si="4"/>
        <v>#DIV/0!</v>
      </c>
    </row>
    <row r="81" spans="1:10" ht="47.25" hidden="1" x14ac:dyDescent="0.2">
      <c r="A81" s="7" t="s">
        <v>41</v>
      </c>
      <c r="B81" s="27">
        <v>923</v>
      </c>
      <c r="C81" s="8" t="s">
        <v>11</v>
      </c>
      <c r="D81" s="17" t="s">
        <v>9</v>
      </c>
      <c r="E81" s="8">
        <v>2302281730</v>
      </c>
      <c r="F81" s="8">
        <v>240</v>
      </c>
      <c r="G81" s="87"/>
      <c r="H81" s="87"/>
      <c r="I81" s="87"/>
      <c r="J81" s="75" t="e">
        <f t="shared" si="4"/>
        <v>#DIV/0!</v>
      </c>
    </row>
    <row r="82" spans="1:10" ht="24.75" customHeight="1" x14ac:dyDescent="0.2">
      <c r="A82" s="9" t="s">
        <v>75</v>
      </c>
      <c r="B82" s="63">
        <v>923</v>
      </c>
      <c r="C82" s="10" t="s">
        <v>12</v>
      </c>
      <c r="D82" s="11" t="s">
        <v>0</v>
      </c>
      <c r="E82" s="11" t="s">
        <v>0</v>
      </c>
      <c r="F82" s="11" t="s">
        <v>0</v>
      </c>
      <c r="G82" s="78">
        <v>500</v>
      </c>
      <c r="H82" s="78">
        <f t="shared" ref="H82:I85" si="5">H83</f>
        <v>500</v>
      </c>
      <c r="I82" s="78">
        <f t="shared" si="5"/>
        <v>0</v>
      </c>
      <c r="J82" s="75">
        <f t="shared" si="4"/>
        <v>0</v>
      </c>
    </row>
    <row r="83" spans="1:10" ht="15.75" x14ac:dyDescent="0.2">
      <c r="A83" s="35" t="s">
        <v>76</v>
      </c>
      <c r="B83" s="27">
        <v>923</v>
      </c>
      <c r="C83" s="64" t="s">
        <v>12</v>
      </c>
      <c r="D83" s="64" t="s">
        <v>12</v>
      </c>
      <c r="E83" s="65" t="s">
        <v>0</v>
      </c>
      <c r="F83" s="65" t="s">
        <v>0</v>
      </c>
      <c r="G83" s="82">
        <v>500</v>
      </c>
      <c r="H83" s="82">
        <f t="shared" si="5"/>
        <v>500</v>
      </c>
      <c r="I83" s="82">
        <f t="shared" si="5"/>
        <v>0</v>
      </c>
      <c r="J83" s="75">
        <f t="shared" si="4"/>
        <v>0</v>
      </c>
    </row>
    <row r="84" spans="1:10" ht="31.5" x14ac:dyDescent="0.2">
      <c r="A84" s="32" t="s">
        <v>77</v>
      </c>
      <c r="B84" s="27">
        <v>923</v>
      </c>
      <c r="C84" s="66" t="s">
        <v>12</v>
      </c>
      <c r="D84" s="66" t="s">
        <v>12</v>
      </c>
      <c r="E84" s="66">
        <v>2302482360</v>
      </c>
      <c r="F84" s="67" t="s">
        <v>0</v>
      </c>
      <c r="G84" s="88">
        <v>500</v>
      </c>
      <c r="H84" s="88">
        <f t="shared" si="5"/>
        <v>500</v>
      </c>
      <c r="I84" s="88">
        <f t="shared" si="5"/>
        <v>0</v>
      </c>
      <c r="J84" s="75">
        <f t="shared" si="4"/>
        <v>0</v>
      </c>
    </row>
    <row r="85" spans="1:10" ht="31.5" x14ac:dyDescent="0.2">
      <c r="A85" s="7" t="s">
        <v>45</v>
      </c>
      <c r="B85" s="3">
        <v>923</v>
      </c>
      <c r="C85" s="8" t="s">
        <v>12</v>
      </c>
      <c r="D85" s="8" t="s">
        <v>12</v>
      </c>
      <c r="E85" s="8">
        <v>2302482360</v>
      </c>
      <c r="F85" s="8" t="s">
        <v>78</v>
      </c>
      <c r="G85" s="87">
        <v>500</v>
      </c>
      <c r="H85" s="87">
        <f t="shared" si="5"/>
        <v>500</v>
      </c>
      <c r="I85" s="87">
        <f t="shared" si="5"/>
        <v>0</v>
      </c>
      <c r="J85" s="75">
        <f t="shared" si="4"/>
        <v>0</v>
      </c>
    </row>
    <row r="86" spans="1:10" ht="47.25" x14ac:dyDescent="0.2">
      <c r="A86" s="7" t="s">
        <v>41</v>
      </c>
      <c r="B86" s="3">
        <v>923</v>
      </c>
      <c r="C86" s="8" t="s">
        <v>12</v>
      </c>
      <c r="D86" s="8" t="s">
        <v>12</v>
      </c>
      <c r="E86" s="8">
        <v>2302482360</v>
      </c>
      <c r="F86" s="8" t="s">
        <v>79</v>
      </c>
      <c r="G86" s="87">
        <v>500</v>
      </c>
      <c r="H86" s="87">
        <v>500</v>
      </c>
      <c r="I86" s="87">
        <v>0</v>
      </c>
      <c r="J86" s="75">
        <f t="shared" si="4"/>
        <v>0</v>
      </c>
    </row>
    <row r="87" spans="1:10" ht="22.5" hidden="1" customHeight="1" x14ac:dyDescent="0.2">
      <c r="A87" s="9" t="s">
        <v>25</v>
      </c>
      <c r="B87" s="27">
        <v>923</v>
      </c>
      <c r="C87" s="10" t="s">
        <v>23</v>
      </c>
      <c r="D87" s="11" t="s">
        <v>0</v>
      </c>
      <c r="E87" s="11" t="s">
        <v>0</v>
      </c>
      <c r="F87" s="11" t="s">
        <v>0</v>
      </c>
      <c r="G87" s="78"/>
      <c r="H87" s="78">
        <f t="shared" ref="H87:I90" si="6">H88</f>
        <v>0</v>
      </c>
      <c r="I87" s="78">
        <f t="shared" si="6"/>
        <v>0</v>
      </c>
      <c r="J87" s="75" t="e">
        <f t="shared" si="4"/>
        <v>#DIV/0!</v>
      </c>
    </row>
    <row r="88" spans="1:10" ht="15.75" hidden="1" x14ac:dyDescent="0.2">
      <c r="A88" s="29" t="s">
        <v>26</v>
      </c>
      <c r="B88" s="27">
        <v>923</v>
      </c>
      <c r="C88" s="18" t="s">
        <v>23</v>
      </c>
      <c r="D88" s="18" t="s">
        <v>7</v>
      </c>
      <c r="E88" s="19" t="s">
        <v>0</v>
      </c>
      <c r="F88" s="19" t="s">
        <v>0</v>
      </c>
      <c r="G88" s="84"/>
      <c r="H88" s="84">
        <f t="shared" si="6"/>
        <v>0</v>
      </c>
      <c r="I88" s="84">
        <f t="shared" si="6"/>
        <v>0</v>
      </c>
      <c r="J88" s="75" t="e">
        <f t="shared" si="4"/>
        <v>#DIV/0!</v>
      </c>
    </row>
    <row r="89" spans="1:10" ht="94.5" hidden="1" x14ac:dyDescent="0.2">
      <c r="A89" s="7" t="s">
        <v>49</v>
      </c>
      <c r="B89" s="27">
        <v>923</v>
      </c>
      <c r="C89" s="18" t="s">
        <v>23</v>
      </c>
      <c r="D89" s="18" t="s">
        <v>7</v>
      </c>
      <c r="E89" s="19">
        <v>2302584260</v>
      </c>
      <c r="F89" s="19"/>
      <c r="G89" s="84"/>
      <c r="H89" s="84">
        <f t="shared" si="6"/>
        <v>0</v>
      </c>
      <c r="I89" s="84">
        <f t="shared" si="6"/>
        <v>0</v>
      </c>
      <c r="J89" s="75" t="e">
        <f t="shared" si="4"/>
        <v>#DIV/0!</v>
      </c>
    </row>
    <row r="90" spans="1:10" ht="15.75" hidden="1" x14ac:dyDescent="0.2">
      <c r="A90" s="26" t="s">
        <v>33</v>
      </c>
      <c r="B90" s="27">
        <v>923</v>
      </c>
      <c r="C90" s="13" t="s">
        <v>23</v>
      </c>
      <c r="D90" s="8" t="s">
        <v>7</v>
      </c>
      <c r="E90" s="19">
        <v>2302584260</v>
      </c>
      <c r="F90" s="8">
        <v>500</v>
      </c>
      <c r="G90" s="87"/>
      <c r="H90" s="87">
        <f t="shared" si="6"/>
        <v>0</v>
      </c>
      <c r="I90" s="87">
        <f t="shared" si="6"/>
        <v>0</v>
      </c>
      <c r="J90" s="75" t="e">
        <f t="shared" si="4"/>
        <v>#DIV/0!</v>
      </c>
    </row>
    <row r="91" spans="1:10" ht="15.75" hidden="1" x14ac:dyDescent="0.2">
      <c r="A91" s="26" t="s">
        <v>34</v>
      </c>
      <c r="B91" s="27">
        <v>923</v>
      </c>
      <c r="C91" s="13" t="s">
        <v>23</v>
      </c>
      <c r="D91" s="8" t="s">
        <v>7</v>
      </c>
      <c r="E91" s="19">
        <v>2302584260</v>
      </c>
      <c r="F91" s="8">
        <v>540</v>
      </c>
      <c r="G91" s="87"/>
      <c r="H91" s="87"/>
      <c r="I91" s="87"/>
      <c r="J91" s="75" t="e">
        <f t="shared" si="4"/>
        <v>#DIV/0!</v>
      </c>
    </row>
    <row r="92" spans="1:10" ht="25.5" customHeight="1" x14ac:dyDescent="0.2">
      <c r="A92" s="54" t="s">
        <v>27</v>
      </c>
      <c r="B92" s="46">
        <v>923</v>
      </c>
      <c r="C92" s="30" t="s">
        <v>21</v>
      </c>
      <c r="D92" s="31" t="s">
        <v>0</v>
      </c>
      <c r="E92" s="31" t="s">
        <v>0</v>
      </c>
      <c r="F92" s="31" t="s">
        <v>0</v>
      </c>
      <c r="G92" s="93">
        <v>66137</v>
      </c>
      <c r="H92" s="78">
        <f t="shared" ref="H92:I95" si="7">H93</f>
        <v>66137</v>
      </c>
      <c r="I92" s="78">
        <f t="shared" si="7"/>
        <v>16531.2</v>
      </c>
      <c r="J92" s="75">
        <f t="shared" si="4"/>
        <v>24.995388360524366</v>
      </c>
    </row>
    <row r="93" spans="1:10" ht="15.75" x14ac:dyDescent="0.2">
      <c r="A93" s="55" t="s">
        <v>28</v>
      </c>
      <c r="B93" s="27">
        <v>923</v>
      </c>
      <c r="C93" s="18" t="s">
        <v>21</v>
      </c>
      <c r="D93" s="18" t="s">
        <v>7</v>
      </c>
      <c r="E93" s="19" t="s">
        <v>0</v>
      </c>
      <c r="F93" s="19" t="s">
        <v>0</v>
      </c>
      <c r="G93" s="84">
        <v>66137</v>
      </c>
      <c r="H93" s="84">
        <f t="shared" si="7"/>
        <v>66137</v>
      </c>
      <c r="I93" s="84">
        <f t="shared" si="7"/>
        <v>16531.2</v>
      </c>
      <c r="J93" s="75">
        <f t="shared" si="4"/>
        <v>24.995388360524366</v>
      </c>
    </row>
    <row r="94" spans="1:10" ht="31.5" x14ac:dyDescent="0.2">
      <c r="A94" s="56" t="s">
        <v>50</v>
      </c>
      <c r="B94" s="27">
        <v>923</v>
      </c>
      <c r="C94" s="8" t="s">
        <v>21</v>
      </c>
      <c r="D94" s="8" t="s">
        <v>7</v>
      </c>
      <c r="E94" s="8">
        <v>2301781450</v>
      </c>
      <c r="F94" s="12" t="s">
        <v>0</v>
      </c>
      <c r="G94" s="89">
        <v>66137</v>
      </c>
      <c r="H94" s="89">
        <f t="shared" si="7"/>
        <v>66137</v>
      </c>
      <c r="I94" s="89">
        <f t="shared" si="7"/>
        <v>16531.2</v>
      </c>
      <c r="J94" s="75">
        <f t="shared" si="4"/>
        <v>24.995388360524366</v>
      </c>
    </row>
    <row r="95" spans="1:10" ht="31.5" x14ac:dyDescent="0.2">
      <c r="A95" s="22" t="s">
        <v>16</v>
      </c>
      <c r="B95" s="27">
        <v>923</v>
      </c>
      <c r="C95" s="8" t="s">
        <v>21</v>
      </c>
      <c r="D95" s="8" t="s">
        <v>7</v>
      </c>
      <c r="E95" s="8">
        <v>2301781450</v>
      </c>
      <c r="F95" s="8" t="s">
        <v>17</v>
      </c>
      <c r="G95" s="87">
        <v>66137</v>
      </c>
      <c r="H95" s="87">
        <f t="shared" si="7"/>
        <v>66137</v>
      </c>
      <c r="I95" s="87">
        <f t="shared" si="7"/>
        <v>16531.2</v>
      </c>
      <c r="J95" s="75">
        <f t="shared" si="4"/>
        <v>24.995388360524366</v>
      </c>
    </row>
    <row r="96" spans="1:10" ht="31.5" x14ac:dyDescent="0.2">
      <c r="A96" s="7" t="s">
        <v>42</v>
      </c>
      <c r="B96" s="27">
        <v>923</v>
      </c>
      <c r="C96" s="8" t="s">
        <v>21</v>
      </c>
      <c r="D96" s="8" t="s">
        <v>7</v>
      </c>
      <c r="E96" s="8">
        <v>2301781450</v>
      </c>
      <c r="F96" s="8">
        <v>320</v>
      </c>
      <c r="G96" s="87">
        <v>66137</v>
      </c>
      <c r="H96" s="87">
        <v>66137</v>
      </c>
      <c r="I96" s="87">
        <v>16531.2</v>
      </c>
      <c r="J96" s="75">
        <f t="shared" si="4"/>
        <v>24.995388360524366</v>
      </c>
    </row>
    <row r="97" spans="1:10" ht="23.25" customHeight="1" x14ac:dyDescent="0.2">
      <c r="A97" s="9" t="s">
        <v>80</v>
      </c>
      <c r="B97" s="63">
        <v>923</v>
      </c>
      <c r="C97" s="10" t="s">
        <v>13</v>
      </c>
      <c r="D97" s="11" t="s">
        <v>0</v>
      </c>
      <c r="E97" s="11" t="s">
        <v>0</v>
      </c>
      <c r="F97" s="11" t="s">
        <v>0</v>
      </c>
      <c r="G97" s="78">
        <v>500</v>
      </c>
      <c r="H97" s="78">
        <f t="shared" ref="H97:I100" si="8">H98</f>
        <v>500</v>
      </c>
      <c r="I97" s="78">
        <f t="shared" si="8"/>
        <v>0</v>
      </c>
      <c r="J97" s="75">
        <f t="shared" si="4"/>
        <v>0</v>
      </c>
    </row>
    <row r="98" spans="1:10" ht="15.75" x14ac:dyDescent="0.2">
      <c r="A98" s="35" t="s">
        <v>81</v>
      </c>
      <c r="B98" s="27">
        <v>923</v>
      </c>
      <c r="C98" s="64" t="s">
        <v>13</v>
      </c>
      <c r="D98" s="64" t="s">
        <v>8</v>
      </c>
      <c r="E98" s="65" t="s">
        <v>0</v>
      </c>
      <c r="F98" s="65" t="s">
        <v>0</v>
      </c>
      <c r="G98" s="82">
        <v>500</v>
      </c>
      <c r="H98" s="82">
        <f t="shared" si="8"/>
        <v>500</v>
      </c>
      <c r="I98" s="82">
        <f t="shared" si="8"/>
        <v>0</v>
      </c>
      <c r="J98" s="75">
        <f t="shared" si="4"/>
        <v>0</v>
      </c>
    </row>
    <row r="99" spans="1:10" ht="31.5" x14ac:dyDescent="0.2">
      <c r="A99" s="32" t="s">
        <v>82</v>
      </c>
      <c r="B99" s="27">
        <v>923</v>
      </c>
      <c r="C99" s="66" t="s">
        <v>13</v>
      </c>
      <c r="D99" s="66" t="s">
        <v>8</v>
      </c>
      <c r="E99" s="66">
        <v>2302382300</v>
      </c>
      <c r="F99" s="67" t="s">
        <v>0</v>
      </c>
      <c r="G99" s="88">
        <v>500</v>
      </c>
      <c r="H99" s="88">
        <f t="shared" si="8"/>
        <v>500</v>
      </c>
      <c r="I99" s="88">
        <f t="shared" si="8"/>
        <v>0</v>
      </c>
      <c r="J99" s="75">
        <f t="shared" si="4"/>
        <v>0</v>
      </c>
    </row>
    <row r="100" spans="1:10" ht="31.5" x14ac:dyDescent="0.2">
      <c r="A100" s="7" t="s">
        <v>45</v>
      </c>
      <c r="B100" s="3">
        <v>923</v>
      </c>
      <c r="C100" s="8" t="s">
        <v>13</v>
      </c>
      <c r="D100" s="8" t="s">
        <v>8</v>
      </c>
      <c r="E100" s="8">
        <v>2302382300</v>
      </c>
      <c r="F100" s="8">
        <v>200</v>
      </c>
      <c r="G100" s="87">
        <v>500</v>
      </c>
      <c r="H100" s="87">
        <f t="shared" si="8"/>
        <v>500</v>
      </c>
      <c r="I100" s="87">
        <f t="shared" si="8"/>
        <v>0</v>
      </c>
      <c r="J100" s="75">
        <f t="shared" si="4"/>
        <v>0</v>
      </c>
    </row>
    <row r="101" spans="1:10" ht="47.25" x14ac:dyDescent="0.2">
      <c r="A101" s="7" t="s">
        <v>41</v>
      </c>
      <c r="B101" s="3">
        <v>923</v>
      </c>
      <c r="C101" s="8" t="s">
        <v>13</v>
      </c>
      <c r="D101" s="8" t="s">
        <v>8</v>
      </c>
      <c r="E101" s="8">
        <v>2302382300</v>
      </c>
      <c r="F101" s="8">
        <v>240</v>
      </c>
      <c r="G101" s="87">
        <v>500</v>
      </c>
      <c r="H101" s="87">
        <v>500</v>
      </c>
      <c r="I101" s="87">
        <v>0</v>
      </c>
      <c r="J101" s="75">
        <f t="shared" si="4"/>
        <v>0</v>
      </c>
    </row>
    <row r="102" spans="1:10" ht="30.75" customHeight="1" x14ac:dyDescent="0.2">
      <c r="A102" s="98" t="s">
        <v>39</v>
      </c>
      <c r="B102" s="98"/>
      <c r="C102" s="98"/>
      <c r="D102" s="98"/>
      <c r="E102" s="98"/>
      <c r="F102" s="98"/>
      <c r="G102" s="94">
        <v>2780654</v>
      </c>
      <c r="H102" s="95">
        <f>H10+H51+H58+H68+H82+H87+H92+H63+H97</f>
        <v>2944447.09</v>
      </c>
      <c r="I102" s="95">
        <f>I10+I51+I58+I68+I82+I87+I92+I63+I97</f>
        <v>342716.30000000005</v>
      </c>
      <c r="J102" s="75">
        <f t="shared" si="4"/>
        <v>12.325024976138709</v>
      </c>
    </row>
  </sheetData>
  <mergeCells count="7">
    <mergeCell ref="C2:J2"/>
    <mergeCell ref="E1:J1"/>
    <mergeCell ref="A102:F102"/>
    <mergeCell ref="H6:J6"/>
    <mergeCell ref="A5:J5"/>
    <mergeCell ref="C4:J4"/>
    <mergeCell ref="C3:J3"/>
  </mergeCells>
  <phoneticPr fontId="0" type="noConversion"/>
  <pageMargins left="0.78740157480314965" right="0.39370078740157483" top="0.39370078740157483" bottom="0.39370078740157483" header="7.874015748031496E-2" footer="0"/>
  <pageSetup paperSize="9" scale="59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Морачево</vt:lpstr>
      <vt:lpstr>Морачево!Область_печати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2016-11-19T11:21:53Z</cp:lastPrinted>
  <dcterms:created xsi:type="dcterms:W3CDTF">2006-09-16T00:00:00Z</dcterms:created>
  <dcterms:modified xsi:type="dcterms:W3CDTF">2020-06-04T14:19:10Z</dcterms:modified>
</cp:coreProperties>
</file>