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Table1!$4:$5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6" i="1" l="1"/>
  <c r="G228" i="1"/>
  <c r="E65" i="1" l="1"/>
  <c r="F65" i="1"/>
  <c r="G65" i="1"/>
  <c r="F226" i="1" l="1"/>
  <c r="F227" i="1"/>
  <c r="G227" i="1"/>
  <c r="F228" i="1"/>
  <c r="F229" i="1"/>
  <c r="G229" i="1"/>
  <c r="E229" i="1"/>
  <c r="E228" i="1"/>
  <c r="E227" i="1"/>
  <c r="E226" i="1"/>
  <c r="E158" i="1"/>
  <c r="F158" i="1"/>
  <c r="G158" i="1"/>
  <c r="E98" i="1" l="1"/>
  <c r="G260" i="1" l="1"/>
  <c r="F260" i="1"/>
  <c r="E260" i="1"/>
  <c r="E143" i="1"/>
  <c r="F177" i="1" l="1"/>
  <c r="G177" i="1"/>
  <c r="E177" i="1"/>
  <c r="G235" i="1" l="1"/>
  <c r="F235" i="1"/>
  <c r="E235" i="1"/>
  <c r="E210" i="1"/>
  <c r="G245" i="1" l="1"/>
  <c r="F245" i="1"/>
  <c r="E245" i="1"/>
  <c r="E250" i="1"/>
  <c r="F250" i="1"/>
  <c r="G250" i="1"/>
  <c r="G255" i="1" l="1"/>
  <c r="F255" i="1"/>
  <c r="E255" i="1"/>
  <c r="E13" i="1" l="1"/>
  <c r="F13" i="1" l="1"/>
  <c r="G13" i="1"/>
  <c r="G30" i="1"/>
  <c r="F30" i="1"/>
  <c r="E30" i="1"/>
  <c r="G240" i="1"/>
  <c r="F240" i="1"/>
  <c r="E240" i="1"/>
  <c r="G230" i="1"/>
  <c r="F230" i="1"/>
  <c r="E230" i="1"/>
  <c r="F176" i="1"/>
  <c r="G176" i="1"/>
  <c r="E176" i="1"/>
  <c r="F156" i="1"/>
  <c r="G156" i="1"/>
  <c r="E156" i="1"/>
  <c r="F143" i="1"/>
  <c r="G143" i="1"/>
  <c r="F142" i="1"/>
  <c r="G142" i="1"/>
  <c r="E142" i="1"/>
  <c r="F141" i="1"/>
  <c r="G141" i="1"/>
  <c r="E141" i="1"/>
  <c r="F96" i="1"/>
  <c r="G96" i="1"/>
  <c r="E96" i="1"/>
  <c r="F98" i="1"/>
  <c r="G98" i="1"/>
  <c r="E8" i="1"/>
  <c r="F8" i="1" l="1"/>
  <c r="G8" i="1"/>
  <c r="F122" i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G25" i="1" l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0" i="1"/>
  <c r="F60" i="1"/>
  <c r="E60" i="1"/>
  <c r="G50" i="1"/>
  <c r="F50" i="1"/>
  <c r="E50" i="1"/>
  <c r="F12" i="1"/>
  <c r="F7" i="1" s="1"/>
  <c r="G40" i="1"/>
  <c r="F40" i="1"/>
  <c r="E40" i="1"/>
  <c r="G34" i="1"/>
  <c r="G35" i="1" s="1"/>
  <c r="F34" i="1"/>
  <c r="F35" i="1" s="1"/>
  <c r="E32" i="1"/>
  <c r="E34" i="1"/>
  <c r="F11" i="1"/>
  <c r="F6" i="1" s="1"/>
  <c r="G12" i="1"/>
  <c r="G7" i="1" s="1"/>
  <c r="G11" i="1"/>
  <c r="E12" i="1"/>
  <c r="E11" i="1"/>
  <c r="E6" i="1" s="1"/>
  <c r="F20" i="1"/>
  <c r="G20" i="1"/>
  <c r="E20" i="1"/>
  <c r="F10" i="1" l="1"/>
  <c r="E7" i="1"/>
  <c r="E10" i="1" s="1"/>
  <c r="G6" i="1"/>
  <c r="G10" i="1" s="1"/>
  <c r="E35" i="1"/>
  <c r="G45" i="1"/>
  <c r="F45" i="1"/>
  <c r="E45" i="1"/>
  <c r="E15" i="1"/>
  <c r="G15" i="1"/>
  <c r="F15" i="1"/>
</calcChain>
</file>

<file path=xl/sharedStrings.xml><?xml version="1.0" encoding="utf-8"?>
<sst xmlns="http://schemas.openxmlformats.org/spreadsheetml/2006/main" count="623" uniqueCount="108">
  <si>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</si>
  <si>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</si>
  <si>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</si>
  <si>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</si>
  <si>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</si>
  <si>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</si>
  <si>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</si>
  <si>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</si>
  <si>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</si>
  <si>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</si>
  <si>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</si>
  <si>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</si>
  <si>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</si>
  <si>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</si>
  <si>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</si>
  <si>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</si>
  <si>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</si>
  <si>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</si>
  <si>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</si>
  <si>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</si>
  <si>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</si>
  <si>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</si>
  <si>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</si>
  <si>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</si>
  <si>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</si>
  <si>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</si>
  <si>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</si>
  <si>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</si>
  <si>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</si>
  <si>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</si>
  <si>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</si>
  <si>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</si>
  <si>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</si>
  <si>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</si>
  <si>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</si>
  <si>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</si>
  <si>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</si>
  <si>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</si>
  <si>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</si>
  <si>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</si>
  <si>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</si>
  <si>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</si>
  <si>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</si>
  <si>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</si>
  <si>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</si>
  <si>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</si>
  <si>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</si>
  <si>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</si>
  <si>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</si>
  <si>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</si>
  <si>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</si>
  <si>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</si>
  <si>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</si>
  <si>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</si>
  <si>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</si>
  <si>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</si>
  <si>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</si>
  <si>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</si>
  <si>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</si>
  <si>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</si>
  <si>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</si>
  <si>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</si>
  <si>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</si>
  <si>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2024 год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</si>
  <si>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</si>
  <si>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</si>
  <si>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</si>
  <si>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</si>
  <si>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</si>
  <si>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</si>
  <si>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</si>
  <si>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</si>
  <si>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</si>
  <si>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</si>
  <si>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19.2.</t>
  </si>
  <si>
    <t xml:space="preserve">Реализация мероприятий по модернизации библиотек в части комплектования книжных фондов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</si>
  <si>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</si>
  <si>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</si>
  <si>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Обеспечение сохранности жилых помещений, закрепленных за детьми-сиротами и детьми, оставшимися без попечения родителей</t>
  </si>
  <si>
    <t>Расходы на организацию и осуществление деятельности по опеке и попечительству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</si>
  <si>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</si>
  <si>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</si>
  <si>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</si>
  <si>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</si>
  <si>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</si>
  <si>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29.</t>
  </si>
  <si>
    <t>Закупка оборудования для создания "умных" спортивных площадок</t>
  </si>
  <si>
    <t>2025 год</t>
  </si>
  <si>
    <t>Мероприятия в сфере охраны окружающей среды</t>
  </si>
  <si>
    <t>Установление регулируемых тарифов на регулирные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</si>
  <si>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2026 год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</si>
  <si>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(2024 - 2026 годы)''</t>
  </si>
  <si>
    <t>11.1.</t>
  </si>
  <si>
    <t>11.2.</t>
  </si>
  <si>
    <t>18.1.</t>
  </si>
  <si>
    <t>18.2.</t>
  </si>
  <si>
    <t>21.1.</t>
  </si>
  <si>
    <t>21.2.</t>
  </si>
  <si>
    <t>21.3.</t>
  </si>
  <si>
    <t>21.4.</t>
  </si>
  <si>
    <t>21.5.</t>
  </si>
  <si>
    <t>25.2.</t>
  </si>
  <si>
    <t>25.1.</t>
  </si>
  <si>
    <t>Реализация полномочий органов местного самоуправления Жирятинского района (2024-2026 годы)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</si>
  <si>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</si>
  <si>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19.1.</t>
  </si>
  <si>
    <t>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чмсла детей-сирот и детей, оставшихся без попечения родителей</t>
  </si>
  <si>
    <t>Реализация мероприятий по обеспечению жильем молодых семей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</si>
</sst>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8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16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tabSelected="1" workbookViewId="0">
      <pane xSplit="1" ySplit="5" topLeftCell="B254" activePane="bottomRight" state="frozen"/>
      <selection pane="topRight" activeCell="B1" sqref="B1"/>
      <selection pane="bottomLeft" activeCell="A6" sqref="A6"/>
      <selection pane="bottomRight" activeCell="B76" sqref="B76:B8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.1640625" bestFit="1" customWidth="1"/>
    <col min="9" max="9" width="11.1640625" bestFit="1" customWidth="1"/>
  </cols>
  <sheetData>
    <row r="1" spans="1:7" x14ac:dyDescent="0.2">
      <c r="A1" t="s">
        <v>0</v>
      </c>
    </row>
    <row r="2" spans="1:7" ht="49.5" customHeight="1" x14ac:dyDescent="0.2">
      <c r="A2" s="1" t="s">
        <v>0</v>
      </c>
      <c r="B2" s="1" t="s">
        <v>0</v>
      </c>
      <c r="C2" s="1" t="s">
        <v>0</v>
      </c>
      <c r="D2" s="56" t="s">
        <v>91</v>
      </c>
      <c r="E2" s="57"/>
      <c r="F2" s="57"/>
      <c r="G2" s="57"/>
    </row>
    <row r="3" spans="1:7" ht="20.25" customHeight="1" x14ac:dyDescent="0.2">
      <c r="A3" s="58" t="s">
        <v>15</v>
      </c>
      <c r="B3" s="58"/>
      <c r="C3" s="58"/>
      <c r="D3" s="58"/>
      <c r="E3" s="58"/>
      <c r="F3" s="58"/>
      <c r="G3" s="58"/>
    </row>
    <row r="4" spans="1:7" ht="34.5" customHeight="1" x14ac:dyDescent="0.2">
      <c r="A4" s="59" t="s">
        <v>1</v>
      </c>
      <c r="B4" s="59" t="s">
        <v>2</v>
      </c>
      <c r="C4" s="59" t="s">
        <v>3</v>
      </c>
      <c r="D4" s="59" t="s">
        <v>4</v>
      </c>
      <c r="E4" s="59" t="s">
        <v>5</v>
      </c>
      <c r="F4" s="59"/>
      <c r="G4" s="59"/>
    </row>
    <row r="5" spans="1:7" ht="47.25" customHeight="1" x14ac:dyDescent="0.2">
      <c r="A5" s="60" t="s">
        <v>0</v>
      </c>
      <c r="B5" s="60" t="s">
        <v>0</v>
      </c>
      <c r="C5" s="59" t="s">
        <v>0</v>
      </c>
      <c r="D5" s="59" t="s">
        <v>0</v>
      </c>
      <c r="E5" s="28" t="s">
        <v>63</v>
      </c>
      <c r="F5" s="28" t="s">
        <v>87</v>
      </c>
      <c r="G5" s="28" t="s">
        <v>90</v>
      </c>
    </row>
    <row r="6" spans="1:7" ht="38.25" customHeight="1" x14ac:dyDescent="0.2">
      <c r="A6" s="5" t="s">
        <v>0</v>
      </c>
      <c r="B6" s="61" t="s">
        <v>103</v>
      </c>
      <c r="C6" s="53" t="s">
        <v>16</v>
      </c>
      <c r="D6" s="3" t="s">
        <v>6</v>
      </c>
      <c r="E6" s="4">
        <f t="shared" ref="E6:F8" si="0">E11+E31+E36+E41+E46+E56+E61+E66+E71+E76+E91+E96+E111+E116+E121+E126+E131+E136+E141+E156+E171+E176+E206+E211+E221+E226+E241+E246+E251+E256</f>
        <v>30697495.919999998</v>
      </c>
      <c r="F6" s="4">
        <f t="shared" si="0"/>
        <v>45668008.560000002</v>
      </c>
      <c r="G6" s="4">
        <f t="shared" ref="G6" si="1">G11+G31+G36+G41+G46+G56+G61+G66+G71+G76+G91+G96+G111+G116+G121+G126+G131+G136+G141+G156+G171+G176+G206+G211+G221+G226+G241+G246+G251+G256</f>
        <v>52453907.830000006</v>
      </c>
    </row>
    <row r="7" spans="1:7" ht="39" customHeight="1" x14ac:dyDescent="0.2">
      <c r="A7" s="2" t="s">
        <v>0</v>
      </c>
      <c r="B7" s="62"/>
      <c r="C7" s="54"/>
      <c r="D7" s="3" t="s">
        <v>7</v>
      </c>
      <c r="E7" s="4">
        <f t="shared" si="0"/>
        <v>157199.54999999999</v>
      </c>
      <c r="F7" s="4">
        <f t="shared" si="0"/>
        <v>156460.23000000001</v>
      </c>
      <c r="G7" s="4">
        <f t="shared" ref="G7" si="2">G12+G32+G37+G42+G47+G57+G62+G67+G72+G77+G92+G97+G112+G117+G122+G127+G132+G137+G142+G157+G172+G177+G207+G212+G222+G227+G242+G247+G252+G257</f>
        <v>78177250.719999999</v>
      </c>
    </row>
    <row r="8" spans="1:7" ht="28.9" customHeight="1" x14ac:dyDescent="0.2">
      <c r="A8" s="2" t="s">
        <v>0</v>
      </c>
      <c r="B8" s="62"/>
      <c r="C8" s="54"/>
      <c r="D8" s="3" t="s">
        <v>8</v>
      </c>
      <c r="E8" s="4">
        <f t="shared" si="0"/>
        <v>54889469.909999996</v>
      </c>
      <c r="F8" s="4">
        <f t="shared" si="0"/>
        <v>44934939.770000003</v>
      </c>
      <c r="G8" s="4">
        <f t="shared" ref="G8" si="3">G13+G33+G38+G43+G48+G58+G63+G68+G73+G78+G93+G98+G113+G118+G123+G128+G133+G138+G143+G158+G173+G178+G208+G213+G223+G228+G243+G248+G253+G258</f>
        <v>44516995.939999998</v>
      </c>
    </row>
    <row r="9" spans="1:7" ht="28.9" customHeight="1" x14ac:dyDescent="0.2">
      <c r="A9" s="2" t="s">
        <v>0</v>
      </c>
      <c r="B9" s="62"/>
      <c r="C9" s="54"/>
      <c r="D9" s="3" t="s">
        <v>9</v>
      </c>
      <c r="E9" s="4"/>
      <c r="F9" s="4"/>
      <c r="G9" s="4"/>
    </row>
    <row r="10" spans="1:7" ht="14.65" customHeight="1" thickBot="1" x14ac:dyDescent="0.25">
      <c r="A10" s="6" t="s">
        <v>0</v>
      </c>
      <c r="B10" s="63"/>
      <c r="C10" s="55"/>
      <c r="D10" s="7" t="s">
        <v>10</v>
      </c>
      <c r="E10" s="8">
        <f>SUM(E6:E9)</f>
        <v>85744165.379999995</v>
      </c>
      <c r="F10" s="8">
        <f>SUM(F6:F9)</f>
        <v>90759408.560000002</v>
      </c>
      <c r="G10" s="8">
        <f>SUM(G6:G9)</f>
        <v>175148154.49000001</v>
      </c>
    </row>
    <row r="11" spans="1:7" ht="54" customHeight="1" x14ac:dyDescent="0.2">
      <c r="A11" s="38" t="s">
        <v>11</v>
      </c>
      <c r="B11" s="65" t="s">
        <v>64</v>
      </c>
      <c r="C11" s="64" t="s">
        <v>16</v>
      </c>
      <c r="D11" s="20" t="s">
        <v>6</v>
      </c>
      <c r="E11" s="21">
        <f t="shared" ref="E11:G12" si="4">E16+E26</f>
        <v>0</v>
      </c>
      <c r="F11" s="21">
        <f t="shared" si="4"/>
        <v>0</v>
      </c>
      <c r="G11" s="21">
        <f t="shared" si="4"/>
        <v>0</v>
      </c>
    </row>
    <row r="12" spans="1:7" ht="43.35" customHeight="1" x14ac:dyDescent="0.2">
      <c r="A12" s="13" t="s">
        <v>0</v>
      </c>
      <c r="B12" s="45"/>
      <c r="C12" s="47"/>
      <c r="D12" s="14" t="s">
        <v>7</v>
      </c>
      <c r="E12" s="15">
        <f t="shared" si="4"/>
        <v>0</v>
      </c>
      <c r="F12" s="15">
        <f t="shared" si="4"/>
        <v>0</v>
      </c>
      <c r="G12" s="15">
        <f t="shared" si="4"/>
        <v>0</v>
      </c>
    </row>
    <row r="13" spans="1:7" ht="28.9" customHeight="1" x14ac:dyDescent="0.2">
      <c r="A13" s="13" t="s">
        <v>0</v>
      </c>
      <c r="B13" s="45"/>
      <c r="C13" s="47"/>
      <c r="D13" s="14" t="s">
        <v>8</v>
      </c>
      <c r="E13" s="15">
        <f>E18+E23+E28</f>
        <v>16562623</v>
      </c>
      <c r="F13" s="15">
        <f t="shared" ref="F13:G13" si="5">F18+F23+F28</f>
        <v>16643166</v>
      </c>
      <c r="G13" s="15">
        <f t="shared" si="5"/>
        <v>16726374</v>
      </c>
    </row>
    <row r="14" spans="1:7" ht="28.9" customHeight="1" x14ac:dyDescent="0.2">
      <c r="A14" s="13" t="s">
        <v>0</v>
      </c>
      <c r="B14" s="45"/>
      <c r="C14" s="47"/>
      <c r="D14" s="14" t="s">
        <v>9</v>
      </c>
      <c r="E14" s="15"/>
      <c r="F14" s="15"/>
      <c r="G14" s="15"/>
    </row>
    <row r="15" spans="1:7" ht="14.65" customHeight="1" thickBot="1" x14ac:dyDescent="0.25">
      <c r="A15" s="16" t="s">
        <v>0</v>
      </c>
      <c r="B15" s="46"/>
      <c r="C15" s="48"/>
      <c r="D15" s="17" t="s">
        <v>10</v>
      </c>
      <c r="E15" s="18">
        <f>SUM(E11:E14)</f>
        <v>16562623</v>
      </c>
      <c r="F15" s="18">
        <f>SUM(F11:F14)</f>
        <v>16643166</v>
      </c>
      <c r="G15" s="18">
        <f>SUM(G11:G14)</f>
        <v>16726374</v>
      </c>
    </row>
    <row r="16" spans="1:7" ht="42.75" customHeight="1" x14ac:dyDescent="0.2">
      <c r="A16" s="38" t="s">
        <v>12</v>
      </c>
      <c r="B16" s="65" t="s">
        <v>17</v>
      </c>
      <c r="C16" s="64" t="s">
        <v>16</v>
      </c>
      <c r="D16" s="20" t="s">
        <v>6</v>
      </c>
      <c r="E16" s="21">
        <v>0</v>
      </c>
      <c r="F16" s="21">
        <v>0</v>
      </c>
      <c r="G16" s="21">
        <v>0</v>
      </c>
    </row>
    <row r="17" spans="1:7" ht="43.35" customHeight="1" x14ac:dyDescent="0.2">
      <c r="A17" s="13" t="s">
        <v>0</v>
      </c>
      <c r="B17" s="45"/>
      <c r="C17" s="47"/>
      <c r="D17" s="14" t="s">
        <v>7</v>
      </c>
      <c r="E17" s="15">
        <v>0</v>
      </c>
      <c r="F17" s="15">
        <v>0</v>
      </c>
      <c r="G17" s="15">
        <v>0</v>
      </c>
    </row>
    <row r="18" spans="1:7" ht="28.9" customHeight="1" x14ac:dyDescent="0.2">
      <c r="A18" s="13" t="s">
        <v>0</v>
      </c>
      <c r="B18" s="45"/>
      <c r="C18" s="47"/>
      <c r="D18" s="14" t="s">
        <v>8</v>
      </c>
      <c r="E18" s="15">
        <v>1302582</v>
      </c>
      <c r="F18" s="15">
        <v>1302582</v>
      </c>
      <c r="G18" s="15">
        <v>1302582</v>
      </c>
    </row>
    <row r="19" spans="1:7" ht="28.9" customHeight="1" x14ac:dyDescent="0.2">
      <c r="A19" s="13" t="s">
        <v>0</v>
      </c>
      <c r="B19" s="45"/>
      <c r="C19" s="47"/>
      <c r="D19" s="14" t="s">
        <v>9</v>
      </c>
      <c r="E19" s="15">
        <v>0</v>
      </c>
      <c r="F19" s="15">
        <v>0</v>
      </c>
      <c r="G19" s="15">
        <v>0</v>
      </c>
    </row>
    <row r="20" spans="1:7" ht="14.65" customHeight="1" thickBot="1" x14ac:dyDescent="0.25">
      <c r="A20" s="16" t="s">
        <v>0</v>
      </c>
      <c r="B20" s="46"/>
      <c r="C20" s="48"/>
      <c r="D20" s="17" t="s">
        <v>10</v>
      </c>
      <c r="E20" s="18">
        <f>SUM(E16:E19)</f>
        <v>1302582</v>
      </c>
      <c r="F20" s="18">
        <f>SUM(F16:F19)</f>
        <v>1302582</v>
      </c>
      <c r="G20" s="18">
        <f>SUM(G16:G19)</f>
        <v>1302582</v>
      </c>
    </row>
    <row r="21" spans="1:7" ht="44.25" customHeight="1" x14ac:dyDescent="0.2">
      <c r="A21" s="38" t="s">
        <v>13</v>
      </c>
      <c r="B21" s="30" t="s">
        <v>60</v>
      </c>
      <c r="C21" s="64" t="s">
        <v>16</v>
      </c>
      <c r="D21" s="20" t="s">
        <v>6</v>
      </c>
      <c r="E21" s="21">
        <v>0</v>
      </c>
      <c r="F21" s="21">
        <v>0</v>
      </c>
      <c r="G21" s="21">
        <v>0</v>
      </c>
    </row>
    <row r="22" spans="1:7" ht="43.35" customHeight="1" x14ac:dyDescent="0.2">
      <c r="A22" s="13" t="s">
        <v>0</v>
      </c>
      <c r="B22" s="29" t="s">
        <v>0</v>
      </c>
      <c r="C22" s="47"/>
      <c r="D22" s="14" t="s">
        <v>7</v>
      </c>
      <c r="E22" s="15">
        <v>0</v>
      </c>
      <c r="F22" s="15">
        <v>0</v>
      </c>
      <c r="G22" s="15">
        <v>0</v>
      </c>
    </row>
    <row r="23" spans="1:7" ht="28.9" customHeight="1" x14ac:dyDescent="0.2">
      <c r="A23" s="13" t="s">
        <v>0</v>
      </c>
      <c r="B23" s="29" t="s">
        <v>0</v>
      </c>
      <c r="C23" s="47"/>
      <c r="D23" s="14" t="s">
        <v>8</v>
      </c>
      <c r="E23" s="15">
        <v>15258841</v>
      </c>
      <c r="F23" s="15">
        <v>15339384</v>
      </c>
      <c r="G23" s="15">
        <v>15422592</v>
      </c>
    </row>
    <row r="24" spans="1:7" ht="28.9" customHeight="1" x14ac:dyDescent="0.2">
      <c r="A24" s="13" t="s">
        <v>0</v>
      </c>
      <c r="B24" s="29" t="s">
        <v>0</v>
      </c>
      <c r="C24" s="47"/>
      <c r="D24" s="14" t="s">
        <v>9</v>
      </c>
      <c r="E24" s="15">
        <v>0</v>
      </c>
      <c r="F24" s="15">
        <v>0</v>
      </c>
      <c r="G24" s="15">
        <v>0</v>
      </c>
    </row>
    <row r="25" spans="1:7" ht="29.25" customHeight="1" thickBot="1" x14ac:dyDescent="0.25">
      <c r="A25" s="16" t="s">
        <v>0</v>
      </c>
      <c r="B25" s="39" t="s">
        <v>0</v>
      </c>
      <c r="C25" s="48"/>
      <c r="D25" s="17" t="s">
        <v>10</v>
      </c>
      <c r="E25" s="18">
        <f>SUM(E21:E24)</f>
        <v>15258841</v>
      </c>
      <c r="F25" s="18">
        <f>SUM(F21:F24)</f>
        <v>15339384</v>
      </c>
      <c r="G25" s="18">
        <f>SUM(G21:G24)</f>
        <v>15422592</v>
      </c>
    </row>
    <row r="26" spans="1:7" ht="69" customHeight="1" x14ac:dyDescent="0.2">
      <c r="A26" s="38" t="s">
        <v>84</v>
      </c>
      <c r="B26" s="30" t="s">
        <v>59</v>
      </c>
      <c r="C26" s="64" t="s">
        <v>16</v>
      </c>
      <c r="D26" s="20" t="s">
        <v>6</v>
      </c>
      <c r="E26" s="21">
        <v>0</v>
      </c>
      <c r="F26" s="21">
        <v>0</v>
      </c>
      <c r="G26" s="21">
        <v>0</v>
      </c>
    </row>
    <row r="27" spans="1:7" ht="39" customHeight="1" x14ac:dyDescent="0.2">
      <c r="A27" s="13" t="s">
        <v>0</v>
      </c>
      <c r="B27" s="29" t="s">
        <v>0</v>
      </c>
      <c r="C27" s="47"/>
      <c r="D27" s="14" t="s">
        <v>7</v>
      </c>
      <c r="E27" s="15">
        <v>0</v>
      </c>
      <c r="F27" s="15">
        <v>0</v>
      </c>
      <c r="G27" s="15">
        <v>0</v>
      </c>
    </row>
    <row r="28" spans="1:7" ht="33" customHeight="1" x14ac:dyDescent="0.2">
      <c r="A28" s="13" t="s">
        <v>0</v>
      </c>
      <c r="B28" s="29" t="s">
        <v>0</v>
      </c>
      <c r="C28" s="47"/>
      <c r="D28" s="14" t="s">
        <v>8</v>
      </c>
      <c r="E28" s="15">
        <v>1200</v>
      </c>
      <c r="F28" s="15">
        <v>1200</v>
      </c>
      <c r="G28" s="15">
        <v>1200</v>
      </c>
    </row>
    <row r="29" spans="1:7" ht="40.5" customHeight="1" x14ac:dyDescent="0.2">
      <c r="A29" s="13" t="s">
        <v>0</v>
      </c>
      <c r="B29" s="29" t="s">
        <v>0</v>
      </c>
      <c r="C29" s="47"/>
      <c r="D29" s="14" t="s">
        <v>9</v>
      </c>
      <c r="E29" s="15">
        <v>0</v>
      </c>
      <c r="F29" s="15">
        <v>0</v>
      </c>
      <c r="G29" s="15">
        <v>0</v>
      </c>
    </row>
    <row r="30" spans="1:7" ht="31.5" customHeight="1" thickBot="1" x14ac:dyDescent="0.25">
      <c r="A30" s="16" t="s">
        <v>0</v>
      </c>
      <c r="B30" s="39" t="s">
        <v>0</v>
      </c>
      <c r="C30" s="48"/>
      <c r="D30" s="17" t="s">
        <v>10</v>
      </c>
      <c r="E30" s="18">
        <f t="shared" ref="E30:G30" si="6">SUM(E26:E29)</f>
        <v>1200</v>
      </c>
      <c r="F30" s="18">
        <f t="shared" si="6"/>
        <v>1200</v>
      </c>
      <c r="G30" s="18">
        <f t="shared" si="6"/>
        <v>1200</v>
      </c>
    </row>
    <row r="31" spans="1:7" ht="57" customHeight="1" x14ac:dyDescent="0.2">
      <c r="A31" s="40" t="s">
        <v>14</v>
      </c>
      <c r="B31" s="68" t="s">
        <v>61</v>
      </c>
      <c r="C31" s="47" t="s">
        <v>16</v>
      </c>
      <c r="D31" s="14" t="s">
        <v>6</v>
      </c>
      <c r="E31" s="15">
        <v>1194672</v>
      </c>
      <c r="F31" s="15">
        <v>1194672</v>
      </c>
      <c r="G31" s="15">
        <v>1194672</v>
      </c>
    </row>
    <row r="32" spans="1:7" ht="43.35" customHeight="1" x14ac:dyDescent="0.2">
      <c r="A32" s="13"/>
      <c r="B32" s="45"/>
      <c r="C32" s="47"/>
      <c r="D32" s="14" t="s">
        <v>7</v>
      </c>
      <c r="E32" s="15">
        <f>E37+E42</f>
        <v>0</v>
      </c>
      <c r="F32" s="15"/>
      <c r="G32" s="15"/>
    </row>
    <row r="33" spans="1:7" ht="28.9" customHeight="1" x14ac:dyDescent="0.2">
      <c r="A33" s="13" t="s">
        <v>0</v>
      </c>
      <c r="B33" s="45"/>
      <c r="C33" s="47"/>
      <c r="D33" s="14" t="s">
        <v>8</v>
      </c>
      <c r="E33" s="15"/>
      <c r="F33" s="15"/>
      <c r="G33" s="15"/>
    </row>
    <row r="34" spans="1:7" ht="28.9" customHeight="1" x14ac:dyDescent="0.2">
      <c r="A34" s="13" t="s">
        <v>0</v>
      </c>
      <c r="B34" s="45"/>
      <c r="C34" s="47"/>
      <c r="D34" s="14" t="s">
        <v>9</v>
      </c>
      <c r="E34" s="15">
        <f>E39+E44</f>
        <v>0</v>
      </c>
      <c r="F34" s="15">
        <f>F39+F44</f>
        <v>0</v>
      </c>
      <c r="G34" s="15">
        <f>G39+G44</f>
        <v>0</v>
      </c>
    </row>
    <row r="35" spans="1:7" ht="14.65" customHeight="1" thickBot="1" x14ac:dyDescent="0.25">
      <c r="A35" s="16" t="s">
        <v>0</v>
      </c>
      <c r="B35" s="46"/>
      <c r="C35" s="48"/>
      <c r="D35" s="17" t="s">
        <v>10</v>
      </c>
      <c r="E35" s="18">
        <f>SUM(E31:E34)</f>
        <v>1194672</v>
      </c>
      <c r="F35" s="18">
        <f>SUM(F31:F34)</f>
        <v>1194672</v>
      </c>
      <c r="G35" s="18">
        <f>SUM(G31:G34)</f>
        <v>1194672</v>
      </c>
    </row>
    <row r="36" spans="1:7" ht="57" customHeight="1" x14ac:dyDescent="0.2">
      <c r="A36" s="13" t="s">
        <v>54</v>
      </c>
      <c r="B36" s="30" t="s">
        <v>65</v>
      </c>
      <c r="C36" s="64" t="s">
        <v>16</v>
      </c>
      <c r="D36" s="20" t="s">
        <v>6</v>
      </c>
      <c r="E36" s="21">
        <v>0</v>
      </c>
      <c r="F36" s="21">
        <v>0</v>
      </c>
      <c r="G36" s="21">
        <v>0</v>
      </c>
    </row>
    <row r="37" spans="1:7" ht="43.35" customHeight="1" x14ac:dyDescent="0.2">
      <c r="A37" s="13" t="s">
        <v>0</v>
      </c>
      <c r="B37" s="29" t="s">
        <v>0</v>
      </c>
      <c r="C37" s="47"/>
      <c r="D37" s="14" t="s">
        <v>7</v>
      </c>
      <c r="E37" s="15">
        <v>0</v>
      </c>
      <c r="F37" s="15"/>
      <c r="G37" s="15"/>
    </row>
    <row r="38" spans="1:7" ht="28.9" customHeight="1" x14ac:dyDescent="0.2">
      <c r="A38" s="13" t="s">
        <v>0</v>
      </c>
      <c r="B38" s="29" t="s">
        <v>0</v>
      </c>
      <c r="C38" s="47"/>
      <c r="D38" s="14" t="s">
        <v>8</v>
      </c>
      <c r="E38" s="15">
        <v>2310126</v>
      </c>
      <c r="F38" s="15">
        <v>2397656</v>
      </c>
      <c r="G38" s="15">
        <v>2484759</v>
      </c>
    </row>
    <row r="39" spans="1:7" ht="28.9" customHeight="1" x14ac:dyDescent="0.2">
      <c r="A39" s="13" t="s">
        <v>0</v>
      </c>
      <c r="B39" s="29" t="s">
        <v>0</v>
      </c>
      <c r="C39" s="47"/>
      <c r="D39" s="14" t="s">
        <v>9</v>
      </c>
      <c r="E39" s="15">
        <v>0</v>
      </c>
      <c r="F39" s="15">
        <v>0</v>
      </c>
      <c r="G39" s="15">
        <v>0</v>
      </c>
    </row>
    <row r="40" spans="1:7" ht="14.65" customHeight="1" thickBot="1" x14ac:dyDescent="0.25">
      <c r="A40" s="41" t="s">
        <v>0</v>
      </c>
      <c r="B40" s="39" t="s">
        <v>0</v>
      </c>
      <c r="C40" s="48"/>
      <c r="D40" s="17" t="s">
        <v>10</v>
      </c>
      <c r="E40" s="18">
        <f>SUM(E36:E39)</f>
        <v>2310126</v>
      </c>
      <c r="F40" s="18">
        <f>SUM(F36:F39)</f>
        <v>2397656</v>
      </c>
      <c r="G40" s="18">
        <f>SUM(G36:G39)</f>
        <v>2484759</v>
      </c>
    </row>
    <row r="41" spans="1:7" ht="39" customHeight="1" x14ac:dyDescent="0.2">
      <c r="A41" s="40" t="s">
        <v>55</v>
      </c>
      <c r="B41" s="45" t="s">
        <v>57</v>
      </c>
      <c r="C41" s="47" t="s">
        <v>16</v>
      </c>
      <c r="D41" s="10" t="s">
        <v>6</v>
      </c>
      <c r="E41" s="11">
        <v>0</v>
      </c>
      <c r="F41" s="11">
        <v>0</v>
      </c>
      <c r="G41" s="11">
        <v>0</v>
      </c>
    </row>
    <row r="42" spans="1:7" ht="43.35" customHeight="1" x14ac:dyDescent="0.2">
      <c r="A42" s="13" t="s">
        <v>0</v>
      </c>
      <c r="B42" s="45"/>
      <c r="C42" s="47"/>
      <c r="D42" s="14" t="s">
        <v>7</v>
      </c>
      <c r="E42" s="15">
        <v>0</v>
      </c>
      <c r="F42" s="15">
        <v>0</v>
      </c>
      <c r="G42" s="15">
        <v>0</v>
      </c>
    </row>
    <row r="43" spans="1:7" ht="28.9" customHeight="1" x14ac:dyDescent="0.2">
      <c r="A43" s="13" t="s">
        <v>0</v>
      </c>
      <c r="B43" s="45"/>
      <c r="C43" s="47"/>
      <c r="D43" s="14" t="s">
        <v>8</v>
      </c>
      <c r="E43" s="15">
        <v>10000</v>
      </c>
      <c r="F43" s="15">
        <v>10000</v>
      </c>
      <c r="G43" s="15">
        <v>10000</v>
      </c>
    </row>
    <row r="44" spans="1:7" ht="28.9" customHeight="1" x14ac:dyDescent="0.2">
      <c r="A44" s="13" t="s">
        <v>0</v>
      </c>
      <c r="B44" s="45"/>
      <c r="C44" s="47"/>
      <c r="D44" s="14" t="s">
        <v>9</v>
      </c>
      <c r="E44" s="15">
        <v>0</v>
      </c>
      <c r="F44" s="15">
        <v>0</v>
      </c>
      <c r="G44" s="15">
        <v>0</v>
      </c>
    </row>
    <row r="45" spans="1:7" ht="14.65" customHeight="1" thickBot="1" x14ac:dyDescent="0.25">
      <c r="A45" s="16" t="s">
        <v>0</v>
      </c>
      <c r="B45" s="46"/>
      <c r="C45" s="48"/>
      <c r="D45" s="17" t="s">
        <v>10</v>
      </c>
      <c r="E45" s="18">
        <f>SUM(E41:E44)</f>
        <v>10000</v>
      </c>
      <c r="F45" s="18">
        <f>SUM(F41:F44)</f>
        <v>10000</v>
      </c>
      <c r="G45" s="18">
        <f>SUM(G41:G44)</f>
        <v>10000</v>
      </c>
    </row>
    <row r="46" spans="1:7" ht="36.75" customHeight="1" x14ac:dyDescent="0.2">
      <c r="A46" s="40" t="s">
        <v>56</v>
      </c>
      <c r="B46" s="65" t="s">
        <v>39</v>
      </c>
      <c r="C46" s="64" t="s">
        <v>16</v>
      </c>
      <c r="D46" s="20" t="s">
        <v>6</v>
      </c>
      <c r="E46" s="21">
        <v>0</v>
      </c>
      <c r="F46" s="21">
        <v>0</v>
      </c>
      <c r="G46" s="21">
        <v>0</v>
      </c>
    </row>
    <row r="47" spans="1:7" ht="43.35" customHeight="1" x14ac:dyDescent="0.2">
      <c r="A47" s="31" t="s">
        <v>0</v>
      </c>
      <c r="B47" s="45"/>
      <c r="C47" s="47"/>
      <c r="D47" s="14" t="s">
        <v>7</v>
      </c>
      <c r="E47" s="15"/>
      <c r="F47" s="15"/>
      <c r="G47" s="15">
        <v>0</v>
      </c>
    </row>
    <row r="48" spans="1:7" ht="28.9" customHeight="1" x14ac:dyDescent="0.2">
      <c r="A48" s="31" t="s">
        <v>0</v>
      </c>
      <c r="B48" s="45"/>
      <c r="C48" s="47"/>
      <c r="D48" s="14" t="s">
        <v>8</v>
      </c>
      <c r="E48" s="15">
        <v>10000</v>
      </c>
      <c r="F48" s="15">
        <v>10000</v>
      </c>
      <c r="G48" s="15">
        <v>10000</v>
      </c>
    </row>
    <row r="49" spans="1:7" ht="28.9" customHeight="1" x14ac:dyDescent="0.2">
      <c r="A49" s="31" t="s">
        <v>0</v>
      </c>
      <c r="B49" s="45"/>
      <c r="C49" s="47"/>
      <c r="D49" s="14" t="s">
        <v>9</v>
      </c>
      <c r="E49" s="15">
        <v>0</v>
      </c>
      <c r="F49" s="15">
        <v>0</v>
      </c>
      <c r="G49" s="15">
        <v>0</v>
      </c>
    </row>
    <row r="50" spans="1:7" ht="14.65" customHeight="1" thickBot="1" x14ac:dyDescent="0.25">
      <c r="A50" s="33" t="s">
        <v>0</v>
      </c>
      <c r="B50" s="46"/>
      <c r="C50" s="48"/>
      <c r="D50" s="17" t="s">
        <v>10</v>
      </c>
      <c r="E50" s="18">
        <f>SUM(E46:E49)</f>
        <v>10000</v>
      </c>
      <c r="F50" s="18">
        <f>SUM(F46:F49)</f>
        <v>10000</v>
      </c>
      <c r="G50" s="18">
        <f>SUM(G46:G49)</f>
        <v>10000</v>
      </c>
    </row>
    <row r="51" spans="1:7" ht="105.75" hidden="1" customHeight="1" x14ac:dyDescent="0.2">
      <c r="A51" s="36"/>
      <c r="B51" s="66"/>
      <c r="C51" s="67"/>
      <c r="D51" s="23"/>
      <c r="E51" s="22"/>
      <c r="F51" s="22"/>
      <c r="G51" s="22"/>
    </row>
    <row r="52" spans="1:7" ht="43.35" hidden="1" customHeight="1" x14ac:dyDescent="0.2">
      <c r="A52" s="31"/>
      <c r="B52" s="49"/>
      <c r="C52" s="51"/>
      <c r="D52" s="24"/>
      <c r="E52" s="32"/>
      <c r="F52" s="32"/>
      <c r="G52" s="32"/>
    </row>
    <row r="53" spans="1:7" ht="28.9" hidden="1" customHeight="1" x14ac:dyDescent="0.2">
      <c r="A53" s="31"/>
      <c r="B53" s="49"/>
      <c r="C53" s="51"/>
      <c r="D53" s="24"/>
      <c r="E53" s="32"/>
      <c r="F53" s="32"/>
      <c r="G53" s="32"/>
    </row>
    <row r="54" spans="1:7" ht="28.9" hidden="1" customHeight="1" x14ac:dyDescent="0.2">
      <c r="A54" s="31"/>
      <c r="B54" s="49"/>
      <c r="C54" s="51"/>
      <c r="D54" s="24"/>
      <c r="E54" s="32"/>
      <c r="F54" s="32"/>
      <c r="G54" s="32"/>
    </row>
    <row r="55" spans="1:7" ht="14.65" hidden="1" customHeight="1" thickBot="1" x14ac:dyDescent="0.25">
      <c r="A55" s="33"/>
      <c r="B55" s="50"/>
      <c r="C55" s="52"/>
      <c r="D55" s="26"/>
      <c r="E55" s="34"/>
      <c r="F55" s="34"/>
      <c r="G55" s="34"/>
    </row>
    <row r="56" spans="1:7" ht="45" customHeight="1" x14ac:dyDescent="0.2">
      <c r="A56" s="40" t="s">
        <v>18</v>
      </c>
      <c r="B56" s="45" t="s">
        <v>41</v>
      </c>
      <c r="C56" s="47" t="s">
        <v>16</v>
      </c>
      <c r="D56" s="10" t="s">
        <v>6</v>
      </c>
      <c r="E56" s="11">
        <v>0</v>
      </c>
      <c r="F56" s="11">
        <v>0</v>
      </c>
      <c r="G56" s="11">
        <v>0</v>
      </c>
    </row>
    <row r="57" spans="1:7" ht="43.35" customHeight="1" x14ac:dyDescent="0.2">
      <c r="A57" s="13" t="s">
        <v>0</v>
      </c>
      <c r="B57" s="45"/>
      <c r="C57" s="47"/>
      <c r="D57" s="14" t="s">
        <v>7</v>
      </c>
      <c r="E57" s="15"/>
      <c r="F57" s="15"/>
      <c r="G57" s="15">
        <v>0</v>
      </c>
    </row>
    <row r="58" spans="1:7" ht="28.9" customHeight="1" x14ac:dyDescent="0.2">
      <c r="A58" s="13" t="s">
        <v>0</v>
      </c>
      <c r="B58" s="45"/>
      <c r="C58" s="47"/>
      <c r="D58" s="14" t="s">
        <v>8</v>
      </c>
      <c r="E58" s="15">
        <v>397826</v>
      </c>
      <c r="F58" s="15">
        <v>50000</v>
      </c>
      <c r="G58" s="15">
        <v>50000</v>
      </c>
    </row>
    <row r="59" spans="1:7" ht="28.9" customHeight="1" x14ac:dyDescent="0.2">
      <c r="A59" s="13" t="s">
        <v>0</v>
      </c>
      <c r="B59" s="45"/>
      <c r="C59" s="47"/>
      <c r="D59" s="14" t="s">
        <v>9</v>
      </c>
      <c r="E59" s="15">
        <v>0</v>
      </c>
      <c r="F59" s="15">
        <v>0</v>
      </c>
      <c r="G59" s="15">
        <v>0</v>
      </c>
    </row>
    <row r="60" spans="1:7" ht="14.65" customHeight="1" thickBot="1" x14ac:dyDescent="0.25">
      <c r="A60" s="41" t="s">
        <v>0</v>
      </c>
      <c r="B60" s="69"/>
      <c r="C60" s="70"/>
      <c r="D60" s="42" t="s">
        <v>10</v>
      </c>
      <c r="E60" s="43">
        <f>SUM(E56:E59)</f>
        <v>397826</v>
      </c>
      <c r="F60" s="43">
        <f>SUM(F56:F59)</f>
        <v>50000</v>
      </c>
      <c r="G60" s="43">
        <f>SUM(G56:G59)</f>
        <v>50000</v>
      </c>
    </row>
    <row r="61" spans="1:7" s="27" customFormat="1" ht="39.75" hidden="1" customHeight="1" x14ac:dyDescent="0.2">
      <c r="A61" s="44" t="s">
        <v>19</v>
      </c>
      <c r="B61" s="68" t="s">
        <v>32</v>
      </c>
      <c r="C61" s="47" t="s">
        <v>16</v>
      </c>
      <c r="D61" s="24" t="s">
        <v>6</v>
      </c>
      <c r="E61" s="32"/>
      <c r="F61" s="32"/>
      <c r="G61" s="32"/>
    </row>
    <row r="62" spans="1:7" s="27" customFormat="1" ht="43.35" hidden="1" customHeight="1" x14ac:dyDescent="0.2">
      <c r="A62" s="31" t="s">
        <v>0</v>
      </c>
      <c r="B62" s="45"/>
      <c r="C62" s="47"/>
      <c r="D62" s="24" t="s">
        <v>7</v>
      </c>
      <c r="E62" s="32"/>
      <c r="F62" s="32"/>
      <c r="G62" s="32"/>
    </row>
    <row r="63" spans="1:7" s="27" customFormat="1" ht="28.9" hidden="1" customHeight="1" x14ac:dyDescent="0.2">
      <c r="A63" s="31" t="s">
        <v>0</v>
      </c>
      <c r="B63" s="45"/>
      <c r="C63" s="47"/>
      <c r="D63" s="24" t="s">
        <v>8</v>
      </c>
      <c r="E63" s="32"/>
      <c r="F63" s="32"/>
      <c r="G63" s="32"/>
    </row>
    <row r="64" spans="1:7" s="27" customFormat="1" ht="28.9" hidden="1" customHeight="1" x14ac:dyDescent="0.2">
      <c r="A64" s="31" t="s">
        <v>0</v>
      </c>
      <c r="B64" s="45"/>
      <c r="C64" s="47"/>
      <c r="D64" s="24" t="s">
        <v>9</v>
      </c>
      <c r="E64" s="32"/>
      <c r="F64" s="32"/>
      <c r="G64" s="32"/>
    </row>
    <row r="65" spans="1:7" ht="14.65" hidden="1" customHeight="1" thickBot="1" x14ac:dyDescent="0.25">
      <c r="A65" s="16" t="s">
        <v>0</v>
      </c>
      <c r="B65" s="46"/>
      <c r="C65" s="48"/>
      <c r="D65" s="17" t="s">
        <v>10</v>
      </c>
      <c r="E65" s="18">
        <f>SUM(E61:E64)</f>
        <v>0</v>
      </c>
      <c r="F65" s="18">
        <f>SUM(F61:F64)</f>
        <v>0</v>
      </c>
      <c r="G65" s="18">
        <f>SUM(G61:G64)</f>
        <v>0</v>
      </c>
    </row>
    <row r="66" spans="1:7" ht="39.75" customHeight="1" x14ac:dyDescent="0.2">
      <c r="A66" s="19" t="s">
        <v>19</v>
      </c>
      <c r="B66" s="65" t="s">
        <v>29</v>
      </c>
      <c r="C66" s="64" t="s">
        <v>16</v>
      </c>
      <c r="D66" s="20" t="s">
        <v>6</v>
      </c>
      <c r="E66" s="21">
        <v>0</v>
      </c>
      <c r="F66" s="21">
        <v>0</v>
      </c>
      <c r="G66" s="21">
        <v>0</v>
      </c>
    </row>
    <row r="67" spans="1:7" ht="43.35" customHeight="1" x14ac:dyDescent="0.2">
      <c r="A67" s="13" t="s">
        <v>0</v>
      </c>
      <c r="B67" s="45"/>
      <c r="C67" s="47"/>
      <c r="D67" s="14" t="s">
        <v>7</v>
      </c>
      <c r="E67" s="15">
        <v>0</v>
      </c>
      <c r="F67" s="15">
        <v>0</v>
      </c>
      <c r="G67" s="15">
        <v>0</v>
      </c>
    </row>
    <row r="68" spans="1:7" ht="28.9" customHeight="1" x14ac:dyDescent="0.2">
      <c r="A68" s="13" t="s">
        <v>0</v>
      </c>
      <c r="B68" s="45"/>
      <c r="C68" s="47"/>
      <c r="D68" s="14" t="s">
        <v>8</v>
      </c>
      <c r="E68" s="15">
        <v>4623750</v>
      </c>
      <c r="F68" s="15">
        <v>4790017</v>
      </c>
      <c r="G68" s="15">
        <v>4959006</v>
      </c>
    </row>
    <row r="69" spans="1:7" ht="28.9" customHeight="1" x14ac:dyDescent="0.2">
      <c r="A69" s="13" t="s">
        <v>0</v>
      </c>
      <c r="B69" s="45"/>
      <c r="C69" s="47"/>
      <c r="D69" s="14" t="s">
        <v>9</v>
      </c>
      <c r="E69" s="15">
        <v>0</v>
      </c>
      <c r="F69" s="15">
        <v>0</v>
      </c>
      <c r="G69" s="15">
        <v>0</v>
      </c>
    </row>
    <row r="70" spans="1:7" ht="14.65" customHeight="1" thickBot="1" x14ac:dyDescent="0.25">
      <c r="A70" s="16" t="s">
        <v>0</v>
      </c>
      <c r="B70" s="46"/>
      <c r="C70" s="48"/>
      <c r="D70" s="17" t="s">
        <v>10</v>
      </c>
      <c r="E70" s="18">
        <f>SUM(E66:E69)</f>
        <v>4623750</v>
      </c>
      <c r="F70" s="18">
        <f>SUM(F66:F69)</f>
        <v>4790017</v>
      </c>
      <c r="G70" s="18">
        <f>SUM(G66:G69)</f>
        <v>4959006</v>
      </c>
    </row>
    <row r="71" spans="1:7" ht="39.75" customHeight="1" x14ac:dyDescent="0.2">
      <c r="A71" s="9" t="s">
        <v>21</v>
      </c>
      <c r="B71" s="45" t="s">
        <v>66</v>
      </c>
      <c r="C71" s="47" t="s">
        <v>16</v>
      </c>
      <c r="D71" s="10" t="s">
        <v>6</v>
      </c>
      <c r="E71" s="11">
        <v>0</v>
      </c>
      <c r="F71" s="11">
        <v>0</v>
      </c>
      <c r="G71" s="11">
        <v>0</v>
      </c>
    </row>
    <row r="72" spans="1:7" ht="43.35" customHeight="1" x14ac:dyDescent="0.2">
      <c r="A72" s="13" t="s">
        <v>0</v>
      </c>
      <c r="B72" s="45"/>
      <c r="C72" s="47"/>
      <c r="D72" s="14" t="s">
        <v>7</v>
      </c>
      <c r="E72" s="15">
        <v>0</v>
      </c>
      <c r="F72" s="15">
        <v>0</v>
      </c>
      <c r="G72" s="15">
        <v>0</v>
      </c>
    </row>
    <row r="73" spans="1:7" ht="28.9" customHeight="1" x14ac:dyDescent="0.2">
      <c r="A73" s="13" t="s">
        <v>0</v>
      </c>
      <c r="B73" s="45"/>
      <c r="C73" s="47"/>
      <c r="D73" s="14" t="s">
        <v>8</v>
      </c>
      <c r="E73" s="15">
        <v>10000</v>
      </c>
      <c r="F73" s="15">
        <v>10000</v>
      </c>
      <c r="G73" s="15">
        <v>10000</v>
      </c>
    </row>
    <row r="74" spans="1:7" ht="28.9" customHeight="1" x14ac:dyDescent="0.2">
      <c r="A74" s="13" t="s">
        <v>0</v>
      </c>
      <c r="B74" s="45"/>
      <c r="C74" s="47"/>
      <c r="D74" s="14" t="s">
        <v>9</v>
      </c>
      <c r="E74" s="15">
        <v>0</v>
      </c>
      <c r="F74" s="15">
        <v>0</v>
      </c>
      <c r="G74" s="15">
        <v>0</v>
      </c>
    </row>
    <row r="75" spans="1:7" ht="15" customHeight="1" thickBot="1" x14ac:dyDescent="0.25">
      <c r="A75" s="16" t="s">
        <v>0</v>
      </c>
      <c r="B75" s="46"/>
      <c r="C75" s="48"/>
      <c r="D75" s="17" t="s">
        <v>10</v>
      </c>
      <c r="E75" s="18">
        <f>SUM(E71:E74)</f>
        <v>10000</v>
      </c>
      <c r="F75" s="18">
        <f>SUM(F71:F74)</f>
        <v>10000</v>
      </c>
      <c r="G75" s="18">
        <f>SUM(G71:G74)</f>
        <v>10000</v>
      </c>
    </row>
    <row r="76" spans="1:7" ht="39.75" customHeight="1" x14ac:dyDescent="0.2">
      <c r="A76" s="9" t="s">
        <v>22</v>
      </c>
      <c r="B76" s="45" t="s">
        <v>104</v>
      </c>
      <c r="C76" s="47" t="s">
        <v>16</v>
      </c>
      <c r="D76" s="10" t="s">
        <v>6</v>
      </c>
      <c r="E76" s="11">
        <v>63871.55</v>
      </c>
      <c r="F76" s="11">
        <v>63871.55</v>
      </c>
      <c r="G76" s="11">
        <v>63871.55</v>
      </c>
    </row>
    <row r="77" spans="1:7" ht="43.35" customHeight="1" x14ac:dyDescent="0.2">
      <c r="A77" s="13" t="s">
        <v>0</v>
      </c>
      <c r="B77" s="45"/>
      <c r="C77" s="47"/>
      <c r="D77" s="14" t="s">
        <v>7</v>
      </c>
      <c r="E77" s="15"/>
      <c r="F77" s="15"/>
      <c r="G77" s="15">
        <v>0</v>
      </c>
    </row>
    <row r="78" spans="1:7" ht="28.9" customHeight="1" x14ac:dyDescent="0.2">
      <c r="A78" s="13" t="s">
        <v>0</v>
      </c>
      <c r="B78" s="45"/>
      <c r="C78" s="47"/>
      <c r="D78" s="14" t="s">
        <v>8</v>
      </c>
      <c r="E78" s="15">
        <v>0</v>
      </c>
      <c r="F78" s="15">
        <v>0</v>
      </c>
      <c r="G78" s="15">
        <v>0</v>
      </c>
    </row>
    <row r="79" spans="1:7" ht="28.9" customHeight="1" x14ac:dyDescent="0.2">
      <c r="A79" s="13" t="s">
        <v>0</v>
      </c>
      <c r="B79" s="45"/>
      <c r="C79" s="47"/>
      <c r="D79" s="14" t="s">
        <v>9</v>
      </c>
      <c r="E79" s="15">
        <v>0</v>
      </c>
      <c r="F79" s="15">
        <v>0</v>
      </c>
      <c r="G79" s="15">
        <v>0</v>
      </c>
    </row>
    <row r="80" spans="1:7" ht="14.65" customHeight="1" thickBot="1" x14ac:dyDescent="0.25">
      <c r="A80" s="16" t="s">
        <v>0</v>
      </c>
      <c r="B80" s="46"/>
      <c r="C80" s="48"/>
      <c r="D80" s="17" t="s">
        <v>10</v>
      </c>
      <c r="E80" s="18">
        <f>SUM(E76:E79)</f>
        <v>63871.55</v>
      </c>
      <c r="F80" s="18">
        <f>SUM(F76:F79)</f>
        <v>63871.55</v>
      </c>
      <c r="G80" s="18">
        <f>SUM(G76:G79)</f>
        <v>63871.55</v>
      </c>
    </row>
    <row r="81" spans="1:7" ht="39.75" hidden="1" customHeight="1" x14ac:dyDescent="0.2">
      <c r="A81" s="37" t="s">
        <v>22</v>
      </c>
      <c r="B81" s="49" t="s">
        <v>24</v>
      </c>
      <c r="C81" s="51" t="s">
        <v>16</v>
      </c>
      <c r="D81" s="25" t="s">
        <v>6</v>
      </c>
      <c r="E81" s="35"/>
      <c r="F81" s="35"/>
      <c r="G81" s="35"/>
    </row>
    <row r="82" spans="1:7" ht="43.35" hidden="1" customHeight="1" x14ac:dyDescent="0.2">
      <c r="A82" s="31" t="s">
        <v>0</v>
      </c>
      <c r="B82" s="49"/>
      <c r="C82" s="51"/>
      <c r="D82" s="24" t="s">
        <v>7</v>
      </c>
      <c r="E82" s="32"/>
      <c r="F82" s="32"/>
      <c r="G82" s="32">
        <v>0</v>
      </c>
    </row>
    <row r="83" spans="1:7" ht="28.9" hidden="1" customHeight="1" x14ac:dyDescent="0.2">
      <c r="A83" s="31" t="s">
        <v>0</v>
      </c>
      <c r="B83" s="49"/>
      <c r="C83" s="51"/>
      <c r="D83" s="24" t="s">
        <v>8</v>
      </c>
      <c r="E83" s="32"/>
      <c r="F83" s="32"/>
      <c r="G83" s="32"/>
    </row>
    <row r="84" spans="1:7" ht="28.9" hidden="1" customHeight="1" x14ac:dyDescent="0.2">
      <c r="A84" s="31" t="s">
        <v>0</v>
      </c>
      <c r="B84" s="49"/>
      <c r="C84" s="51"/>
      <c r="D84" s="24" t="s">
        <v>9</v>
      </c>
      <c r="E84" s="32">
        <v>0</v>
      </c>
      <c r="F84" s="32">
        <v>0</v>
      </c>
      <c r="G84" s="32">
        <v>0</v>
      </c>
    </row>
    <row r="85" spans="1:7" ht="14.65" hidden="1" customHeight="1" thickBot="1" x14ac:dyDescent="0.25">
      <c r="A85" s="33" t="s">
        <v>0</v>
      </c>
      <c r="B85" s="50"/>
      <c r="C85" s="52"/>
      <c r="D85" s="26" t="s">
        <v>10</v>
      </c>
      <c r="E85" s="34">
        <f>SUM(E81:E84)</f>
        <v>0</v>
      </c>
      <c r="F85" s="34">
        <f>SUM(F81:F84)</f>
        <v>0</v>
      </c>
      <c r="G85" s="34">
        <f>SUM(G81:G84)</f>
        <v>0</v>
      </c>
    </row>
    <row r="86" spans="1:7" ht="39.75" hidden="1" customHeight="1" x14ac:dyDescent="0.2">
      <c r="A86" s="37" t="s">
        <v>23</v>
      </c>
      <c r="B86" s="49" t="s">
        <v>25</v>
      </c>
      <c r="C86" s="51" t="s">
        <v>16</v>
      </c>
      <c r="D86" s="25" t="s">
        <v>6</v>
      </c>
      <c r="E86" s="35"/>
      <c r="F86" s="35"/>
      <c r="G86" s="35"/>
    </row>
    <row r="87" spans="1:7" ht="43.35" hidden="1" customHeight="1" x14ac:dyDescent="0.2">
      <c r="A87" s="31" t="s">
        <v>0</v>
      </c>
      <c r="B87" s="49"/>
      <c r="C87" s="51"/>
      <c r="D87" s="24" t="s">
        <v>7</v>
      </c>
      <c r="E87" s="32"/>
      <c r="F87" s="32"/>
      <c r="G87" s="32"/>
    </row>
    <row r="88" spans="1:7" ht="28.9" hidden="1" customHeight="1" x14ac:dyDescent="0.2">
      <c r="A88" s="31" t="s">
        <v>0</v>
      </c>
      <c r="B88" s="49"/>
      <c r="C88" s="51"/>
      <c r="D88" s="24" t="s">
        <v>8</v>
      </c>
      <c r="E88" s="32"/>
      <c r="F88" s="32"/>
      <c r="G88" s="32"/>
    </row>
    <row r="89" spans="1:7" ht="28.9" hidden="1" customHeight="1" x14ac:dyDescent="0.2">
      <c r="A89" s="31" t="s">
        <v>0</v>
      </c>
      <c r="B89" s="49"/>
      <c r="C89" s="51"/>
      <c r="D89" s="24" t="s">
        <v>9</v>
      </c>
      <c r="E89" s="32">
        <v>0</v>
      </c>
      <c r="F89" s="32">
        <v>0</v>
      </c>
      <c r="G89" s="32">
        <v>0</v>
      </c>
    </row>
    <row r="90" spans="1:7" ht="14.65" hidden="1" customHeight="1" thickBot="1" x14ac:dyDescent="0.25">
      <c r="A90" s="33" t="s">
        <v>0</v>
      </c>
      <c r="B90" s="50"/>
      <c r="C90" s="52"/>
      <c r="D90" s="26" t="s">
        <v>10</v>
      </c>
      <c r="E90" s="34">
        <f>SUM(E86:E89)</f>
        <v>0</v>
      </c>
      <c r="F90" s="34">
        <f>SUM(F86:F89)</f>
        <v>0</v>
      </c>
      <c r="G90" s="34">
        <f>SUM(G86:G89)</f>
        <v>0</v>
      </c>
    </row>
    <row r="91" spans="1:7" ht="39.75" customHeight="1" x14ac:dyDescent="0.2">
      <c r="A91" s="9" t="s">
        <v>23</v>
      </c>
      <c r="B91" s="45" t="s">
        <v>68</v>
      </c>
      <c r="C91" s="47" t="s">
        <v>16</v>
      </c>
      <c r="D91" s="10" t="s">
        <v>6</v>
      </c>
      <c r="E91" s="11">
        <v>0</v>
      </c>
      <c r="F91" s="11">
        <v>0</v>
      </c>
      <c r="G91" s="11">
        <v>0</v>
      </c>
    </row>
    <row r="92" spans="1:7" ht="43.35" customHeight="1" x14ac:dyDescent="0.2">
      <c r="A92" s="13" t="s">
        <v>0</v>
      </c>
      <c r="B92" s="45"/>
      <c r="C92" s="47"/>
      <c r="D92" s="14" t="s">
        <v>7</v>
      </c>
      <c r="E92" s="15">
        <v>0</v>
      </c>
      <c r="F92" s="15">
        <v>0</v>
      </c>
      <c r="G92" s="15">
        <v>0</v>
      </c>
    </row>
    <row r="93" spans="1:7" ht="28.9" customHeight="1" x14ac:dyDescent="0.2">
      <c r="A93" s="13" t="s">
        <v>0</v>
      </c>
      <c r="B93" s="45"/>
      <c r="C93" s="47"/>
      <c r="D93" s="14" t="s">
        <v>8</v>
      </c>
      <c r="E93" s="15">
        <v>379600</v>
      </c>
      <c r="F93" s="15">
        <v>390600</v>
      </c>
      <c r="G93" s="15">
        <v>399500</v>
      </c>
    </row>
    <row r="94" spans="1:7" ht="28.9" customHeight="1" x14ac:dyDescent="0.2">
      <c r="A94" s="13" t="s">
        <v>0</v>
      </c>
      <c r="B94" s="45"/>
      <c r="C94" s="47"/>
      <c r="D94" s="14" t="s">
        <v>9</v>
      </c>
      <c r="E94" s="15">
        <v>0</v>
      </c>
      <c r="F94" s="15">
        <v>0</v>
      </c>
      <c r="G94" s="15">
        <v>0</v>
      </c>
    </row>
    <row r="95" spans="1:7" ht="14.65" customHeight="1" thickBot="1" x14ac:dyDescent="0.25">
      <c r="A95" s="16" t="s">
        <v>0</v>
      </c>
      <c r="B95" s="46"/>
      <c r="C95" s="48"/>
      <c r="D95" s="17" t="s">
        <v>10</v>
      </c>
      <c r="E95" s="18">
        <f>SUM(E91:E94)</f>
        <v>379600</v>
      </c>
      <c r="F95" s="18">
        <f>SUM(F91:F94)</f>
        <v>390600</v>
      </c>
      <c r="G95" s="18">
        <f>SUM(G91:G94)</f>
        <v>399500</v>
      </c>
    </row>
    <row r="96" spans="1:7" ht="39.75" customHeight="1" x14ac:dyDescent="0.2">
      <c r="A96" s="9" t="s">
        <v>67</v>
      </c>
      <c r="B96" s="45" t="s">
        <v>69</v>
      </c>
      <c r="C96" s="47" t="s">
        <v>16</v>
      </c>
      <c r="D96" s="10" t="s">
        <v>6</v>
      </c>
      <c r="E96" s="11">
        <f>E106</f>
        <v>4170798</v>
      </c>
      <c r="F96" s="11">
        <f t="shared" ref="F96:G96" si="7">F106</f>
        <v>8341596</v>
      </c>
      <c r="G96" s="11">
        <f t="shared" si="7"/>
        <v>8341596</v>
      </c>
    </row>
    <row r="97" spans="1:7" ht="43.35" customHeight="1" x14ac:dyDescent="0.2">
      <c r="A97" s="13" t="s">
        <v>0</v>
      </c>
      <c r="B97" s="45"/>
      <c r="C97" s="47"/>
      <c r="D97" s="14" t="s">
        <v>7</v>
      </c>
      <c r="E97" s="15"/>
      <c r="F97" s="15"/>
      <c r="G97" s="15">
        <v>0</v>
      </c>
    </row>
    <row r="98" spans="1:7" ht="28.9" customHeight="1" x14ac:dyDescent="0.2">
      <c r="A98" s="13" t="s">
        <v>0</v>
      </c>
      <c r="B98" s="45"/>
      <c r="C98" s="47"/>
      <c r="D98" s="14" t="s">
        <v>8</v>
      </c>
      <c r="E98" s="15">
        <f>E103+E108</f>
        <v>8611867</v>
      </c>
      <c r="F98" s="15">
        <f t="shared" ref="F98:G98" si="8">F103+F108</f>
        <v>8790468</v>
      </c>
      <c r="G98" s="15">
        <f t="shared" si="8"/>
        <v>8840892</v>
      </c>
    </row>
    <row r="99" spans="1:7" ht="28.9" customHeight="1" x14ac:dyDescent="0.2">
      <c r="A99" s="13" t="s">
        <v>0</v>
      </c>
      <c r="B99" s="45"/>
      <c r="C99" s="47"/>
      <c r="D99" s="14" t="s">
        <v>9</v>
      </c>
      <c r="E99" s="15">
        <v>0</v>
      </c>
      <c r="F99" s="15">
        <v>0</v>
      </c>
      <c r="G99" s="15">
        <v>0</v>
      </c>
    </row>
    <row r="100" spans="1:7" ht="15.75" customHeight="1" thickBot="1" x14ac:dyDescent="0.25">
      <c r="A100" s="16" t="s">
        <v>0</v>
      </c>
      <c r="B100" s="46"/>
      <c r="C100" s="48"/>
      <c r="D100" s="17" t="s">
        <v>10</v>
      </c>
      <c r="E100" s="18">
        <f>SUM(E96:E99)</f>
        <v>12782665</v>
      </c>
      <c r="F100" s="18">
        <f>SUM(F96:F99)</f>
        <v>17132064</v>
      </c>
      <c r="G100" s="18">
        <f>SUM(G96:G99)</f>
        <v>17182488</v>
      </c>
    </row>
    <row r="101" spans="1:7" ht="39.75" customHeight="1" x14ac:dyDescent="0.2">
      <c r="A101" s="9" t="s">
        <v>92</v>
      </c>
      <c r="B101" s="45" t="s">
        <v>53</v>
      </c>
      <c r="C101" s="47" t="s">
        <v>16</v>
      </c>
      <c r="D101" s="10" t="s">
        <v>6</v>
      </c>
      <c r="E101" s="11"/>
      <c r="F101" s="11"/>
      <c r="G101" s="11"/>
    </row>
    <row r="102" spans="1:7" ht="43.35" customHeight="1" x14ac:dyDescent="0.2">
      <c r="A102" s="13" t="s">
        <v>0</v>
      </c>
      <c r="B102" s="45"/>
      <c r="C102" s="47"/>
      <c r="D102" s="14" t="s">
        <v>7</v>
      </c>
      <c r="E102" s="15"/>
      <c r="F102" s="15"/>
      <c r="G102" s="15"/>
    </row>
    <row r="103" spans="1:7" ht="28.9" customHeight="1" x14ac:dyDescent="0.2">
      <c r="A103" s="13" t="s">
        <v>0</v>
      </c>
      <c r="B103" s="45"/>
      <c r="C103" s="47"/>
      <c r="D103" s="14" t="s">
        <v>8</v>
      </c>
      <c r="E103" s="15">
        <v>8482873.25</v>
      </c>
      <c r="F103" s="15">
        <v>8532480.4900000002</v>
      </c>
      <c r="G103" s="15">
        <v>8582904.4900000002</v>
      </c>
    </row>
    <row r="104" spans="1:7" ht="28.9" customHeight="1" x14ac:dyDescent="0.2">
      <c r="A104" s="13" t="s">
        <v>0</v>
      </c>
      <c r="B104" s="45"/>
      <c r="C104" s="47"/>
      <c r="D104" s="14" t="s">
        <v>9</v>
      </c>
      <c r="E104" s="15"/>
      <c r="F104" s="15"/>
      <c r="G104" s="15"/>
    </row>
    <row r="105" spans="1:7" ht="14.65" customHeight="1" thickBot="1" x14ac:dyDescent="0.25">
      <c r="A105" s="16" t="s">
        <v>0</v>
      </c>
      <c r="B105" s="46"/>
      <c r="C105" s="48"/>
      <c r="D105" s="17" t="s">
        <v>10</v>
      </c>
      <c r="E105" s="18">
        <f>SUM(E101:E104)</f>
        <v>8482873.25</v>
      </c>
      <c r="F105" s="18">
        <f>SUM(F101:F104)</f>
        <v>8532480.4900000002</v>
      </c>
      <c r="G105" s="18">
        <f>SUM(G101:G104)</f>
        <v>8582904.4900000002</v>
      </c>
    </row>
    <row r="106" spans="1:7" ht="39.75" customHeight="1" x14ac:dyDescent="0.2">
      <c r="A106" s="9" t="s">
        <v>93</v>
      </c>
      <c r="B106" s="45" t="s">
        <v>70</v>
      </c>
      <c r="C106" s="47" t="s">
        <v>16</v>
      </c>
      <c r="D106" s="10" t="s">
        <v>6</v>
      </c>
      <c r="E106" s="11">
        <v>4170798</v>
      </c>
      <c r="F106" s="11">
        <v>8341596</v>
      </c>
      <c r="G106" s="11">
        <v>8341596</v>
      </c>
    </row>
    <row r="107" spans="1:7" ht="43.35" customHeight="1" x14ac:dyDescent="0.2">
      <c r="A107" s="13" t="s">
        <v>0</v>
      </c>
      <c r="B107" s="45"/>
      <c r="C107" s="47"/>
      <c r="D107" s="14" t="s">
        <v>7</v>
      </c>
      <c r="E107" s="15"/>
      <c r="F107" s="15"/>
      <c r="G107" s="15"/>
    </row>
    <row r="108" spans="1:7" ht="28.9" customHeight="1" x14ac:dyDescent="0.2">
      <c r="A108" s="13" t="s">
        <v>0</v>
      </c>
      <c r="B108" s="45"/>
      <c r="C108" s="47"/>
      <c r="D108" s="14" t="s">
        <v>8</v>
      </c>
      <c r="E108" s="15">
        <v>128993.75</v>
      </c>
      <c r="F108" s="15">
        <v>257987.51</v>
      </c>
      <c r="G108" s="15">
        <v>257987.51</v>
      </c>
    </row>
    <row r="109" spans="1:7" ht="28.9" customHeight="1" x14ac:dyDescent="0.2">
      <c r="A109" s="13" t="s">
        <v>0</v>
      </c>
      <c r="B109" s="45"/>
      <c r="C109" s="47"/>
      <c r="D109" s="14" t="s">
        <v>9</v>
      </c>
      <c r="E109" s="15"/>
      <c r="F109" s="15"/>
      <c r="G109" s="15"/>
    </row>
    <row r="110" spans="1:7" ht="14.65" customHeight="1" thickBot="1" x14ac:dyDescent="0.25">
      <c r="A110" s="16" t="s">
        <v>0</v>
      </c>
      <c r="B110" s="46"/>
      <c r="C110" s="48"/>
      <c r="D110" s="17" t="s">
        <v>10</v>
      </c>
      <c r="E110" s="18">
        <f>SUM(E106:E109)</f>
        <v>4299791.75</v>
      </c>
      <c r="F110" s="18">
        <f>SUM(F106:F109)</f>
        <v>8599583.5099999998</v>
      </c>
      <c r="G110" s="18">
        <f>SUM(G106:G109)</f>
        <v>8599583.5099999998</v>
      </c>
    </row>
    <row r="111" spans="1:7" ht="39.75" customHeight="1" x14ac:dyDescent="0.2">
      <c r="A111" s="9" t="s">
        <v>26</v>
      </c>
      <c r="B111" s="45" t="s">
        <v>62</v>
      </c>
      <c r="C111" s="47" t="s">
        <v>16</v>
      </c>
      <c r="D111" s="10" t="s">
        <v>6</v>
      </c>
      <c r="E111" s="11">
        <v>298618</v>
      </c>
      <c r="F111" s="11">
        <v>298618</v>
      </c>
      <c r="G111" s="11">
        <v>298618</v>
      </c>
    </row>
    <row r="112" spans="1:7" ht="43.35" customHeight="1" x14ac:dyDescent="0.2">
      <c r="A112" s="13" t="s">
        <v>0</v>
      </c>
      <c r="B112" s="45"/>
      <c r="C112" s="47"/>
      <c r="D112" s="14" t="s">
        <v>7</v>
      </c>
      <c r="E112" s="15">
        <v>0</v>
      </c>
      <c r="F112" s="15">
        <v>0</v>
      </c>
      <c r="G112" s="15">
        <v>0</v>
      </c>
    </row>
    <row r="113" spans="1:7" ht="28.9" customHeight="1" x14ac:dyDescent="0.2">
      <c r="A113" s="13" t="s">
        <v>0</v>
      </c>
      <c r="B113" s="45"/>
      <c r="C113" s="47"/>
      <c r="D113" s="14" t="s">
        <v>8</v>
      </c>
      <c r="E113" s="15"/>
      <c r="F113" s="15"/>
      <c r="G113" s="15"/>
    </row>
    <row r="114" spans="1:7" ht="28.9" customHeight="1" x14ac:dyDescent="0.2">
      <c r="A114" s="13" t="s">
        <v>0</v>
      </c>
      <c r="B114" s="45"/>
      <c r="C114" s="47"/>
      <c r="D114" s="14" t="s">
        <v>9</v>
      </c>
      <c r="E114" s="15"/>
      <c r="F114" s="15"/>
      <c r="G114" s="15"/>
    </row>
    <row r="115" spans="1:7" ht="14.65" customHeight="1" thickBot="1" x14ac:dyDescent="0.25">
      <c r="A115" s="16" t="s">
        <v>0</v>
      </c>
      <c r="B115" s="46"/>
      <c r="C115" s="48"/>
      <c r="D115" s="17" t="s">
        <v>10</v>
      </c>
      <c r="E115" s="18">
        <f>SUM(E111:E114)</f>
        <v>298618</v>
      </c>
      <c r="F115" s="18">
        <f>SUM(F111:F114)</f>
        <v>298618</v>
      </c>
      <c r="G115" s="18">
        <f>SUM(G111:G114)</f>
        <v>298618</v>
      </c>
    </row>
    <row r="116" spans="1:7" ht="39.75" customHeight="1" x14ac:dyDescent="0.2">
      <c r="A116" s="9" t="s">
        <v>27</v>
      </c>
      <c r="B116" s="45" t="s">
        <v>35</v>
      </c>
      <c r="C116" s="47" t="s">
        <v>16</v>
      </c>
      <c r="D116" s="10" t="s">
        <v>6</v>
      </c>
      <c r="E116" s="11"/>
      <c r="F116" s="11">
        <v>2579787.2400000002</v>
      </c>
      <c r="G116" s="11"/>
    </row>
    <row r="117" spans="1:7" ht="43.35" customHeight="1" x14ac:dyDescent="0.2">
      <c r="A117" s="13" t="s">
        <v>0</v>
      </c>
      <c r="B117" s="45"/>
      <c r="C117" s="47"/>
      <c r="D117" s="14" t="s">
        <v>7</v>
      </c>
      <c r="E117" s="15"/>
      <c r="F117" s="15"/>
      <c r="G117" s="15"/>
    </row>
    <row r="118" spans="1:7" ht="28.9" customHeight="1" x14ac:dyDescent="0.2">
      <c r="A118" s="13" t="s">
        <v>0</v>
      </c>
      <c r="B118" s="45"/>
      <c r="C118" s="47"/>
      <c r="D118" s="14" t="s">
        <v>8</v>
      </c>
      <c r="E118" s="15">
        <v>100000</v>
      </c>
      <c r="F118" s="15">
        <v>99787.23</v>
      </c>
      <c r="G118" s="15">
        <v>20000</v>
      </c>
    </row>
    <row r="119" spans="1:7" ht="28.9" customHeight="1" x14ac:dyDescent="0.2">
      <c r="A119" s="13" t="s">
        <v>0</v>
      </c>
      <c r="B119" s="45"/>
      <c r="C119" s="47"/>
      <c r="D119" s="14" t="s">
        <v>9</v>
      </c>
      <c r="E119" s="15"/>
      <c r="F119" s="15"/>
      <c r="G119" s="15"/>
    </row>
    <row r="120" spans="1:7" ht="14.65" customHeight="1" thickBot="1" x14ac:dyDescent="0.25">
      <c r="A120" s="16" t="s">
        <v>0</v>
      </c>
      <c r="B120" s="46"/>
      <c r="C120" s="48"/>
      <c r="D120" s="17" t="s">
        <v>10</v>
      </c>
      <c r="E120" s="18">
        <f>SUM(E116:E119)</f>
        <v>100000</v>
      </c>
      <c r="F120" s="18">
        <f>SUM(F116:F119)</f>
        <v>2679574.4700000002</v>
      </c>
      <c r="G120" s="18">
        <f>SUM(G116:G119)</f>
        <v>20000</v>
      </c>
    </row>
    <row r="121" spans="1:7" ht="39.75" customHeight="1" x14ac:dyDescent="0.2">
      <c r="A121" s="9" t="s">
        <v>28</v>
      </c>
      <c r="B121" s="45" t="s">
        <v>71</v>
      </c>
      <c r="C121" s="47" t="s">
        <v>16</v>
      </c>
      <c r="D121" s="10" t="s">
        <v>6</v>
      </c>
      <c r="E121" s="11">
        <v>56400</v>
      </c>
      <c r="F121" s="11">
        <v>56400</v>
      </c>
      <c r="G121" s="11">
        <v>56400</v>
      </c>
    </row>
    <row r="122" spans="1:7" ht="43.35" customHeight="1" x14ac:dyDescent="0.2">
      <c r="A122" s="13" t="s">
        <v>0</v>
      </c>
      <c r="B122" s="45"/>
      <c r="C122" s="47"/>
      <c r="D122" s="14" t="s">
        <v>7</v>
      </c>
      <c r="E122" s="15">
        <f>E127+E132</f>
        <v>0</v>
      </c>
      <c r="F122" s="15">
        <f t="shared" ref="F122:G122" si="9">F127+F132</f>
        <v>0</v>
      </c>
      <c r="G122" s="15">
        <f t="shared" si="9"/>
        <v>0</v>
      </c>
    </row>
    <row r="123" spans="1:7" ht="28.9" customHeight="1" x14ac:dyDescent="0.2">
      <c r="A123" s="13" t="s">
        <v>0</v>
      </c>
      <c r="B123" s="45"/>
      <c r="C123" s="47"/>
      <c r="D123" s="14" t="s">
        <v>8</v>
      </c>
      <c r="E123" s="15">
        <v>0</v>
      </c>
      <c r="F123" s="15">
        <v>0</v>
      </c>
      <c r="G123" s="15">
        <v>0</v>
      </c>
    </row>
    <row r="124" spans="1:7" ht="28.9" customHeight="1" x14ac:dyDescent="0.2">
      <c r="A124" s="13" t="s">
        <v>0</v>
      </c>
      <c r="B124" s="45"/>
      <c r="C124" s="47"/>
      <c r="D124" s="14" t="s">
        <v>9</v>
      </c>
      <c r="E124" s="15">
        <f>E129+E134</f>
        <v>0</v>
      </c>
      <c r="F124" s="15">
        <f t="shared" ref="F124:G124" si="10">F129+F134</f>
        <v>0</v>
      </c>
      <c r="G124" s="15">
        <f t="shared" si="10"/>
        <v>0</v>
      </c>
    </row>
    <row r="125" spans="1:7" ht="15.75" customHeight="1" thickBot="1" x14ac:dyDescent="0.25">
      <c r="A125" s="16" t="s">
        <v>0</v>
      </c>
      <c r="B125" s="46"/>
      <c r="C125" s="48"/>
      <c r="D125" s="17" t="s">
        <v>10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</row>
    <row r="126" spans="1:7" ht="39.75" customHeight="1" x14ac:dyDescent="0.2">
      <c r="A126" s="9" t="s">
        <v>30</v>
      </c>
      <c r="B126" s="45" t="s">
        <v>72</v>
      </c>
      <c r="C126" s="47" t="s">
        <v>16</v>
      </c>
      <c r="D126" s="10" t="s">
        <v>6</v>
      </c>
      <c r="E126" s="11"/>
      <c r="F126" s="11"/>
      <c r="G126" s="11"/>
    </row>
    <row r="127" spans="1:7" ht="43.35" customHeight="1" x14ac:dyDescent="0.2">
      <c r="A127" s="13" t="s">
        <v>0</v>
      </c>
      <c r="B127" s="45"/>
      <c r="C127" s="47"/>
      <c r="D127" s="14" t="s">
        <v>7</v>
      </c>
      <c r="E127" s="15"/>
      <c r="F127" s="15"/>
      <c r="G127" s="15"/>
    </row>
    <row r="128" spans="1:7" ht="28.9" customHeight="1" x14ac:dyDescent="0.2">
      <c r="A128" s="13" t="s">
        <v>0</v>
      </c>
      <c r="B128" s="45"/>
      <c r="C128" s="47"/>
      <c r="D128" s="14" t="s">
        <v>8</v>
      </c>
      <c r="E128" s="15">
        <v>5149555</v>
      </c>
      <c r="F128" s="15">
        <v>1446182</v>
      </c>
      <c r="G128" s="15">
        <v>1084385</v>
      </c>
    </row>
    <row r="129" spans="1:7" ht="28.9" customHeight="1" x14ac:dyDescent="0.2">
      <c r="A129" s="13" t="s">
        <v>0</v>
      </c>
      <c r="B129" s="45"/>
      <c r="C129" s="47"/>
      <c r="D129" s="14" t="s">
        <v>9</v>
      </c>
      <c r="E129" s="15"/>
      <c r="F129" s="15"/>
      <c r="G129" s="15"/>
    </row>
    <row r="130" spans="1:7" ht="15.75" customHeight="1" thickBot="1" x14ac:dyDescent="0.25">
      <c r="A130" s="16" t="s">
        <v>0</v>
      </c>
      <c r="B130" s="46"/>
      <c r="C130" s="48"/>
      <c r="D130" s="17" t="s">
        <v>10</v>
      </c>
      <c r="E130" s="18">
        <f>SUM(E126:E129)</f>
        <v>5149555</v>
      </c>
      <c r="F130" s="18">
        <f>SUM(F126:F129)</f>
        <v>1446182</v>
      </c>
      <c r="G130" s="18">
        <f>SUM(G126:G129)</f>
        <v>1084385</v>
      </c>
    </row>
    <row r="131" spans="1:7" ht="39.75" customHeight="1" x14ac:dyDescent="0.2">
      <c r="A131" s="9" t="s">
        <v>31</v>
      </c>
      <c r="B131" s="45" t="s">
        <v>45</v>
      </c>
      <c r="C131" s="47" t="s">
        <v>16</v>
      </c>
      <c r="D131" s="10" t="s">
        <v>6</v>
      </c>
      <c r="E131" s="11">
        <v>0</v>
      </c>
      <c r="F131" s="11">
        <v>0</v>
      </c>
      <c r="G131" s="11">
        <v>0</v>
      </c>
    </row>
    <row r="132" spans="1:7" ht="43.35" customHeight="1" x14ac:dyDescent="0.2">
      <c r="A132" s="13" t="s">
        <v>0</v>
      </c>
      <c r="B132" s="45"/>
      <c r="C132" s="47"/>
      <c r="D132" s="14" t="s">
        <v>7</v>
      </c>
      <c r="E132" s="15"/>
      <c r="F132" s="15"/>
      <c r="G132" s="15"/>
    </row>
    <row r="133" spans="1:7" ht="28.9" customHeight="1" x14ac:dyDescent="0.2">
      <c r="A133" s="13" t="s">
        <v>0</v>
      </c>
      <c r="B133" s="45"/>
      <c r="C133" s="47"/>
      <c r="D133" s="14" t="s">
        <v>8</v>
      </c>
      <c r="E133" s="15">
        <v>16000</v>
      </c>
      <c r="F133" s="15">
        <v>16000</v>
      </c>
      <c r="G133" s="15">
        <v>16000</v>
      </c>
    </row>
    <row r="134" spans="1:7" ht="28.9" customHeight="1" x14ac:dyDescent="0.2">
      <c r="A134" s="13" t="s">
        <v>0</v>
      </c>
      <c r="B134" s="45"/>
      <c r="C134" s="47"/>
      <c r="D134" s="14" t="s">
        <v>9</v>
      </c>
      <c r="E134" s="15"/>
      <c r="F134" s="15"/>
      <c r="G134" s="15"/>
    </row>
    <row r="135" spans="1:7" ht="15.75" customHeight="1" thickBot="1" x14ac:dyDescent="0.25">
      <c r="A135" s="16" t="s">
        <v>0</v>
      </c>
      <c r="B135" s="46"/>
      <c r="C135" s="48"/>
      <c r="D135" s="17" t="s">
        <v>10</v>
      </c>
      <c r="E135" s="18">
        <f>SUM(E131:E134)</f>
        <v>16000</v>
      </c>
      <c r="F135" s="18">
        <f>SUM(F131:F134)</f>
        <v>16000</v>
      </c>
      <c r="G135" s="18">
        <f>SUM(G131:G134)</f>
        <v>16000</v>
      </c>
    </row>
    <row r="136" spans="1:7" ht="39.75" customHeight="1" x14ac:dyDescent="0.2">
      <c r="A136" s="19" t="s">
        <v>33</v>
      </c>
      <c r="B136" s="65" t="s">
        <v>73</v>
      </c>
      <c r="C136" s="64" t="s">
        <v>16</v>
      </c>
      <c r="D136" s="20" t="s">
        <v>6</v>
      </c>
      <c r="E136" s="21">
        <v>72000</v>
      </c>
      <c r="F136" s="21">
        <v>72000</v>
      </c>
      <c r="G136" s="21">
        <v>72000</v>
      </c>
    </row>
    <row r="137" spans="1:7" ht="43.35" customHeight="1" x14ac:dyDescent="0.2">
      <c r="A137" s="13" t="s">
        <v>0</v>
      </c>
      <c r="B137" s="45"/>
      <c r="C137" s="47"/>
      <c r="D137" s="14" t="s">
        <v>7</v>
      </c>
      <c r="E137" s="15"/>
      <c r="F137" s="15"/>
      <c r="G137" s="15"/>
    </row>
    <row r="138" spans="1:7" ht="28.9" customHeight="1" x14ac:dyDescent="0.2">
      <c r="A138" s="13" t="s">
        <v>0</v>
      </c>
      <c r="B138" s="45"/>
      <c r="C138" s="47"/>
      <c r="D138" s="14" t="s">
        <v>8</v>
      </c>
      <c r="E138" s="15">
        <v>0</v>
      </c>
      <c r="F138" s="15">
        <v>0</v>
      </c>
      <c r="G138" s="15">
        <v>0</v>
      </c>
    </row>
    <row r="139" spans="1:7" ht="28.9" customHeight="1" x14ac:dyDescent="0.2">
      <c r="A139" s="13" t="s">
        <v>0</v>
      </c>
      <c r="B139" s="45"/>
      <c r="C139" s="47"/>
      <c r="D139" s="14" t="s">
        <v>9</v>
      </c>
      <c r="E139" s="15"/>
      <c r="F139" s="15"/>
      <c r="G139" s="15"/>
    </row>
    <row r="140" spans="1:7" ht="14.65" customHeight="1" thickBot="1" x14ac:dyDescent="0.25">
      <c r="A140" s="16" t="s">
        <v>0</v>
      </c>
      <c r="B140" s="46"/>
      <c r="C140" s="48"/>
      <c r="D140" s="17" t="s">
        <v>10</v>
      </c>
      <c r="E140" s="18">
        <f>SUM(E136:E139)</f>
        <v>72000</v>
      </c>
      <c r="F140" s="18">
        <f>SUM(F136:F139)</f>
        <v>72000</v>
      </c>
      <c r="G140" s="18">
        <f>SUM(G136:G139)</f>
        <v>72000</v>
      </c>
    </row>
    <row r="141" spans="1:7" ht="39.75" customHeight="1" x14ac:dyDescent="0.2">
      <c r="A141" s="9" t="s">
        <v>34</v>
      </c>
      <c r="B141" s="45" t="s">
        <v>51</v>
      </c>
      <c r="C141" s="47" t="s">
        <v>16</v>
      </c>
      <c r="D141" s="10" t="s">
        <v>6</v>
      </c>
      <c r="E141" s="11">
        <f>E151</f>
        <v>2033.46</v>
      </c>
      <c r="F141" s="11">
        <f t="shared" ref="F141:G141" si="11">F151</f>
        <v>2714.8</v>
      </c>
      <c r="G141" s="11">
        <f t="shared" si="11"/>
        <v>2785.68</v>
      </c>
    </row>
    <row r="142" spans="1:7" ht="43.35" customHeight="1" x14ac:dyDescent="0.2">
      <c r="A142" s="13" t="s">
        <v>0</v>
      </c>
      <c r="B142" s="45"/>
      <c r="C142" s="47"/>
      <c r="D142" s="14" t="s">
        <v>7</v>
      </c>
      <c r="E142" s="15">
        <f>E152</f>
        <v>31857.54</v>
      </c>
      <c r="F142" s="15">
        <f t="shared" ref="F142:G142" si="12">F152</f>
        <v>31220.2</v>
      </c>
      <c r="G142" s="15">
        <f t="shared" si="12"/>
        <v>32035.32</v>
      </c>
    </row>
    <row r="143" spans="1:7" ht="28.9" customHeight="1" x14ac:dyDescent="0.2">
      <c r="A143" s="13" t="s">
        <v>0</v>
      </c>
      <c r="B143" s="45"/>
      <c r="C143" s="47"/>
      <c r="D143" s="14" t="s">
        <v>8</v>
      </c>
      <c r="E143" s="15">
        <f>E148+E153</f>
        <v>4291614.18</v>
      </c>
      <c r="F143" s="15">
        <f t="shared" ref="F143:G143" si="13">F148+F153</f>
        <v>4297021.54</v>
      </c>
      <c r="G143" s="15">
        <f t="shared" si="13"/>
        <v>1246634.94</v>
      </c>
    </row>
    <row r="144" spans="1:7" ht="28.9" customHeight="1" x14ac:dyDescent="0.2">
      <c r="A144" s="13" t="s">
        <v>0</v>
      </c>
      <c r="B144" s="45"/>
      <c r="C144" s="47"/>
      <c r="D144" s="14" t="s">
        <v>9</v>
      </c>
      <c r="E144" s="15"/>
      <c r="F144" s="15"/>
      <c r="G144" s="15"/>
    </row>
    <row r="145" spans="1:7" ht="14.65" customHeight="1" thickBot="1" x14ac:dyDescent="0.25">
      <c r="A145" s="16" t="s">
        <v>0</v>
      </c>
      <c r="B145" s="46"/>
      <c r="C145" s="48"/>
      <c r="D145" s="17" t="s">
        <v>10</v>
      </c>
      <c r="E145" s="18">
        <f>SUM(E141:E144)</f>
        <v>4325505.18</v>
      </c>
      <c r="F145" s="18">
        <f>SUM(F141:F144)</f>
        <v>4330956.54</v>
      </c>
      <c r="G145" s="18">
        <f>SUM(G141:G144)</f>
        <v>1281455.94</v>
      </c>
    </row>
    <row r="146" spans="1:7" s="12" customFormat="1" ht="39.75" customHeight="1" x14ac:dyDescent="0.2">
      <c r="A146" s="9" t="s">
        <v>94</v>
      </c>
      <c r="B146" s="45" t="s">
        <v>51</v>
      </c>
      <c r="C146" s="47" t="s">
        <v>16</v>
      </c>
      <c r="D146" s="10" t="s">
        <v>6</v>
      </c>
      <c r="E146" s="11"/>
      <c r="F146" s="11"/>
      <c r="G146" s="11"/>
    </row>
    <row r="147" spans="1:7" s="12" customFormat="1" ht="43.35" customHeight="1" x14ac:dyDescent="0.2">
      <c r="A147" s="13" t="s">
        <v>0</v>
      </c>
      <c r="B147" s="45"/>
      <c r="C147" s="47"/>
      <c r="D147" s="14" t="s">
        <v>7</v>
      </c>
      <c r="E147" s="15"/>
      <c r="F147" s="15"/>
      <c r="G147" s="15"/>
    </row>
    <row r="148" spans="1:7" s="12" customFormat="1" ht="28.9" customHeight="1" x14ac:dyDescent="0.2">
      <c r="A148" s="13" t="s">
        <v>0</v>
      </c>
      <c r="B148" s="45"/>
      <c r="C148" s="47"/>
      <c r="D148" s="14" t="s">
        <v>8</v>
      </c>
      <c r="E148" s="15">
        <v>4290566</v>
      </c>
      <c r="F148" s="15">
        <v>4295972</v>
      </c>
      <c r="G148" s="15">
        <v>1245558</v>
      </c>
    </row>
    <row r="149" spans="1:7" s="12" customFormat="1" ht="28.9" customHeight="1" x14ac:dyDescent="0.2">
      <c r="A149" s="13" t="s">
        <v>0</v>
      </c>
      <c r="B149" s="45"/>
      <c r="C149" s="47"/>
      <c r="D149" s="14" t="s">
        <v>9</v>
      </c>
      <c r="E149" s="15"/>
      <c r="F149" s="15"/>
      <c r="G149" s="15"/>
    </row>
    <row r="150" spans="1:7" s="12" customFormat="1" ht="14.65" customHeight="1" thickBot="1" x14ac:dyDescent="0.25">
      <c r="A150" s="16" t="s">
        <v>0</v>
      </c>
      <c r="B150" s="46"/>
      <c r="C150" s="48"/>
      <c r="D150" s="17" t="s">
        <v>10</v>
      </c>
      <c r="E150" s="18">
        <f>SUM(E146:E149)</f>
        <v>4290566</v>
      </c>
      <c r="F150" s="18">
        <f>SUM(F146:F149)</f>
        <v>4295972</v>
      </c>
      <c r="G150" s="18">
        <f>SUM(G146:G149)</f>
        <v>1245558</v>
      </c>
    </row>
    <row r="151" spans="1:7" ht="39.75" customHeight="1" x14ac:dyDescent="0.2">
      <c r="A151" s="9" t="s">
        <v>95</v>
      </c>
      <c r="B151" s="45" t="s">
        <v>75</v>
      </c>
      <c r="C151" s="47" t="s">
        <v>16</v>
      </c>
      <c r="D151" s="10" t="s">
        <v>6</v>
      </c>
      <c r="E151" s="11">
        <v>2033.46</v>
      </c>
      <c r="F151" s="11">
        <v>2714.8</v>
      </c>
      <c r="G151" s="11">
        <v>2785.68</v>
      </c>
    </row>
    <row r="152" spans="1:7" ht="43.35" customHeight="1" x14ac:dyDescent="0.2">
      <c r="A152" s="31" t="s">
        <v>0</v>
      </c>
      <c r="B152" s="45"/>
      <c r="C152" s="47"/>
      <c r="D152" s="14" t="s">
        <v>7</v>
      </c>
      <c r="E152" s="11">
        <v>31857.54</v>
      </c>
      <c r="F152" s="11">
        <v>31220.2</v>
      </c>
      <c r="G152" s="11">
        <v>32035.32</v>
      </c>
    </row>
    <row r="153" spans="1:7" ht="28.9" customHeight="1" x14ac:dyDescent="0.2">
      <c r="A153" s="31" t="s">
        <v>0</v>
      </c>
      <c r="B153" s="45"/>
      <c r="C153" s="47"/>
      <c r="D153" s="14" t="s">
        <v>8</v>
      </c>
      <c r="E153" s="15">
        <v>1048.18</v>
      </c>
      <c r="F153" s="15">
        <v>1049.54</v>
      </c>
      <c r="G153" s="15">
        <v>1076.94</v>
      </c>
    </row>
    <row r="154" spans="1:7" ht="28.9" customHeight="1" x14ac:dyDescent="0.2">
      <c r="A154" s="31" t="s">
        <v>0</v>
      </c>
      <c r="B154" s="45"/>
      <c r="C154" s="47"/>
      <c r="D154" s="14" t="s">
        <v>9</v>
      </c>
      <c r="E154" s="15"/>
      <c r="F154" s="15"/>
      <c r="G154" s="15"/>
    </row>
    <row r="155" spans="1:7" ht="14.65" customHeight="1" thickBot="1" x14ac:dyDescent="0.25">
      <c r="A155" s="33" t="s">
        <v>0</v>
      </c>
      <c r="B155" s="46"/>
      <c r="C155" s="48"/>
      <c r="D155" s="17" t="s">
        <v>10</v>
      </c>
      <c r="E155" s="18">
        <f>SUM(E151:E154)</f>
        <v>34939.18</v>
      </c>
      <c r="F155" s="18">
        <f>SUM(F151:F154)</f>
        <v>34984.54</v>
      </c>
      <c r="G155" s="18">
        <f>SUM(G151:G154)</f>
        <v>35897.94</v>
      </c>
    </row>
    <row r="156" spans="1:7" ht="39.75" customHeight="1" x14ac:dyDescent="0.2">
      <c r="A156" s="9" t="s">
        <v>36</v>
      </c>
      <c r="B156" s="45" t="s">
        <v>58</v>
      </c>
      <c r="C156" s="47" t="s">
        <v>16</v>
      </c>
      <c r="D156" s="10" t="s">
        <v>6</v>
      </c>
      <c r="E156" s="11">
        <f>E166</f>
        <v>106846.92</v>
      </c>
      <c r="F156" s="11">
        <f t="shared" ref="F156:G156" si="14">F166</f>
        <v>0</v>
      </c>
      <c r="G156" s="11">
        <f t="shared" si="14"/>
        <v>0</v>
      </c>
    </row>
    <row r="157" spans="1:7" ht="43.35" customHeight="1" x14ac:dyDescent="0.2">
      <c r="A157" s="13" t="s">
        <v>0</v>
      </c>
      <c r="B157" s="45"/>
      <c r="C157" s="47"/>
      <c r="D157" s="14" t="s">
        <v>7</v>
      </c>
      <c r="E157" s="15"/>
      <c r="F157" s="15"/>
      <c r="G157" s="15"/>
    </row>
    <row r="158" spans="1:7" ht="28.9" customHeight="1" x14ac:dyDescent="0.2">
      <c r="A158" s="13" t="s">
        <v>0</v>
      </c>
      <c r="B158" s="45"/>
      <c r="C158" s="47"/>
      <c r="D158" s="14" t="s">
        <v>8</v>
      </c>
      <c r="E158" s="15">
        <f>E163+E168</f>
        <v>8902163.7300000004</v>
      </c>
      <c r="F158" s="15">
        <f t="shared" ref="F158:G158" si="15">F163+F168</f>
        <v>2421571</v>
      </c>
      <c r="G158" s="15">
        <f t="shared" si="15"/>
        <v>2435003</v>
      </c>
    </row>
    <row r="159" spans="1:7" ht="28.9" customHeight="1" x14ac:dyDescent="0.2">
      <c r="A159" s="13" t="s">
        <v>0</v>
      </c>
      <c r="B159" s="45"/>
      <c r="C159" s="47"/>
      <c r="D159" s="14" t="s">
        <v>9</v>
      </c>
      <c r="E159" s="15"/>
      <c r="F159" s="15"/>
      <c r="G159" s="15"/>
    </row>
    <row r="160" spans="1:7" ht="14.65" customHeight="1" thickBot="1" x14ac:dyDescent="0.25">
      <c r="A160" s="16" t="s">
        <v>0</v>
      </c>
      <c r="B160" s="46"/>
      <c r="C160" s="48"/>
      <c r="D160" s="17" t="s">
        <v>10</v>
      </c>
      <c r="E160" s="18">
        <f>SUM(E156:E159)</f>
        <v>9009010.6500000004</v>
      </c>
      <c r="F160" s="18">
        <f>SUM(F156:F159)</f>
        <v>2421571</v>
      </c>
      <c r="G160" s="18">
        <f>SUM(G156:G159)</f>
        <v>2435003</v>
      </c>
    </row>
    <row r="161" spans="1:7" ht="39.75" customHeight="1" x14ac:dyDescent="0.2">
      <c r="A161" s="9" t="s">
        <v>105</v>
      </c>
      <c r="B161" s="45" t="s">
        <v>58</v>
      </c>
      <c r="C161" s="47" t="s">
        <v>16</v>
      </c>
      <c r="D161" s="10" t="s">
        <v>6</v>
      </c>
      <c r="E161" s="11"/>
      <c r="F161" s="11"/>
      <c r="G161" s="11"/>
    </row>
    <row r="162" spans="1:7" ht="43.35" customHeight="1" x14ac:dyDescent="0.2">
      <c r="A162" s="13" t="s">
        <v>0</v>
      </c>
      <c r="B162" s="45"/>
      <c r="C162" s="47"/>
      <c r="D162" s="14" t="s">
        <v>7</v>
      </c>
      <c r="E162" s="15"/>
      <c r="F162" s="15"/>
      <c r="G162" s="15"/>
    </row>
    <row r="163" spans="1:7" ht="28.9" customHeight="1" x14ac:dyDescent="0.2">
      <c r="A163" s="13" t="s">
        <v>0</v>
      </c>
      <c r="B163" s="45"/>
      <c r="C163" s="47"/>
      <c r="D163" s="14" t="s">
        <v>8</v>
      </c>
      <c r="E163" s="15">
        <v>8847088</v>
      </c>
      <c r="F163" s="15">
        <v>2421571</v>
      </c>
      <c r="G163" s="15">
        <v>2435003</v>
      </c>
    </row>
    <row r="164" spans="1:7" ht="28.9" customHeight="1" x14ac:dyDescent="0.2">
      <c r="A164" s="13" t="s">
        <v>0</v>
      </c>
      <c r="B164" s="45"/>
      <c r="C164" s="47"/>
      <c r="D164" s="14" t="s">
        <v>9</v>
      </c>
      <c r="E164" s="15"/>
      <c r="F164" s="15"/>
      <c r="G164" s="15"/>
    </row>
    <row r="165" spans="1:7" ht="14.65" customHeight="1" thickBot="1" x14ac:dyDescent="0.25">
      <c r="A165" s="16" t="s">
        <v>0</v>
      </c>
      <c r="B165" s="46"/>
      <c r="C165" s="48"/>
      <c r="D165" s="17" t="s">
        <v>10</v>
      </c>
      <c r="E165" s="18">
        <f>SUM(E161:E164)</f>
        <v>8847088</v>
      </c>
      <c r="F165" s="18">
        <f>SUM(F161:F164)</f>
        <v>2421571</v>
      </c>
      <c r="G165" s="18">
        <f>SUM(G161:G164)</f>
        <v>2435003</v>
      </c>
    </row>
    <row r="166" spans="1:7" ht="39.75" customHeight="1" x14ac:dyDescent="0.2">
      <c r="A166" s="9" t="s">
        <v>74</v>
      </c>
      <c r="B166" s="45" t="s">
        <v>76</v>
      </c>
      <c r="C166" s="47" t="s">
        <v>16</v>
      </c>
      <c r="D166" s="10" t="s">
        <v>6</v>
      </c>
      <c r="E166" s="11">
        <v>106846.92</v>
      </c>
      <c r="F166" s="11"/>
      <c r="G166" s="11"/>
    </row>
    <row r="167" spans="1:7" ht="43.35" customHeight="1" x14ac:dyDescent="0.2">
      <c r="A167" s="13" t="s">
        <v>0</v>
      </c>
      <c r="B167" s="45"/>
      <c r="C167" s="47"/>
      <c r="D167" s="14" t="s">
        <v>7</v>
      </c>
      <c r="E167" s="15">
        <v>1673935.08</v>
      </c>
      <c r="F167" s="15"/>
      <c r="G167" s="15"/>
    </row>
    <row r="168" spans="1:7" ht="28.9" customHeight="1" x14ac:dyDescent="0.2">
      <c r="A168" s="13" t="s">
        <v>0</v>
      </c>
      <c r="B168" s="45"/>
      <c r="C168" s="47"/>
      <c r="D168" s="14" t="s">
        <v>8</v>
      </c>
      <c r="E168" s="15">
        <v>55075.73</v>
      </c>
      <c r="F168" s="15"/>
      <c r="G168" s="15"/>
    </row>
    <row r="169" spans="1:7" ht="28.9" customHeight="1" x14ac:dyDescent="0.2">
      <c r="A169" s="13" t="s">
        <v>0</v>
      </c>
      <c r="B169" s="45"/>
      <c r="C169" s="47"/>
      <c r="D169" s="14" t="s">
        <v>9</v>
      </c>
      <c r="E169" s="15"/>
      <c r="F169" s="15"/>
      <c r="G169" s="15"/>
    </row>
    <row r="170" spans="1:7" ht="14.65" customHeight="1" thickBot="1" x14ac:dyDescent="0.25">
      <c r="A170" s="16" t="s">
        <v>0</v>
      </c>
      <c r="B170" s="46"/>
      <c r="C170" s="48"/>
      <c r="D170" s="17" t="s">
        <v>10</v>
      </c>
      <c r="E170" s="18">
        <f>SUM(E166:E169)</f>
        <v>1835857.73</v>
      </c>
      <c r="F170" s="18">
        <f>SUM(F166:F169)</f>
        <v>0</v>
      </c>
      <c r="G170" s="18">
        <f>SUM(G166:G169)</f>
        <v>0</v>
      </c>
    </row>
    <row r="171" spans="1:7" ht="39.75" customHeight="1" x14ac:dyDescent="0.2">
      <c r="A171" s="9" t="s">
        <v>37</v>
      </c>
      <c r="B171" s="45" t="s">
        <v>52</v>
      </c>
      <c r="C171" s="47" t="s">
        <v>16</v>
      </c>
      <c r="D171" s="10" t="s">
        <v>6</v>
      </c>
      <c r="E171" s="11"/>
      <c r="F171" s="11"/>
      <c r="G171" s="11"/>
    </row>
    <row r="172" spans="1:7" ht="43.35" customHeight="1" x14ac:dyDescent="0.2">
      <c r="A172" s="13" t="s">
        <v>0</v>
      </c>
      <c r="B172" s="45"/>
      <c r="C172" s="47"/>
      <c r="D172" s="14" t="s">
        <v>7</v>
      </c>
      <c r="E172" s="15"/>
      <c r="F172" s="15"/>
      <c r="G172" s="15"/>
    </row>
    <row r="173" spans="1:7" ht="28.9" customHeight="1" x14ac:dyDescent="0.2">
      <c r="A173" s="13" t="s">
        <v>0</v>
      </c>
      <c r="B173" s="45"/>
      <c r="C173" s="47"/>
      <c r="D173" s="14" t="s">
        <v>8</v>
      </c>
      <c r="E173" s="15">
        <v>1769537</v>
      </c>
      <c r="F173" s="15">
        <v>1807663</v>
      </c>
      <c r="G173" s="15">
        <v>1847491</v>
      </c>
    </row>
    <row r="174" spans="1:7" ht="28.9" customHeight="1" x14ac:dyDescent="0.2">
      <c r="A174" s="13" t="s">
        <v>0</v>
      </c>
      <c r="B174" s="45"/>
      <c r="C174" s="47"/>
      <c r="D174" s="14" t="s">
        <v>9</v>
      </c>
      <c r="E174" s="15"/>
      <c r="F174" s="15"/>
      <c r="G174" s="15"/>
    </row>
    <row r="175" spans="1:7" ht="14.65" customHeight="1" thickBot="1" x14ac:dyDescent="0.25">
      <c r="A175" s="16" t="s">
        <v>0</v>
      </c>
      <c r="B175" s="46"/>
      <c r="C175" s="48"/>
      <c r="D175" s="17" t="s">
        <v>10</v>
      </c>
      <c r="E175" s="18">
        <f>SUM(E171:E174)</f>
        <v>1769537</v>
      </c>
      <c r="F175" s="18">
        <f>SUM(F171:F174)</f>
        <v>1807663</v>
      </c>
      <c r="G175" s="18">
        <f>SUM(G171:G174)</f>
        <v>1847491</v>
      </c>
    </row>
    <row r="176" spans="1:7" ht="39.75" customHeight="1" x14ac:dyDescent="0.2">
      <c r="A176" s="9" t="s">
        <v>38</v>
      </c>
      <c r="B176" s="45" t="s">
        <v>77</v>
      </c>
      <c r="C176" s="47" t="s">
        <v>16</v>
      </c>
      <c r="D176" s="10" t="s">
        <v>6</v>
      </c>
      <c r="E176" s="11">
        <f>E181+E186+E191+E196+E201</f>
        <v>24345500</v>
      </c>
      <c r="F176" s="11">
        <f t="shared" ref="F176:G176" si="16">F181+F186+F191+F196+F201</f>
        <v>32671400</v>
      </c>
      <c r="G176" s="11">
        <f t="shared" si="16"/>
        <v>35255300</v>
      </c>
    </row>
    <row r="177" spans="1:7" ht="43.35" customHeight="1" x14ac:dyDescent="0.2">
      <c r="A177" s="13" t="s">
        <v>0</v>
      </c>
      <c r="B177" s="45"/>
      <c r="C177" s="47"/>
      <c r="D177" s="14" t="s">
        <v>7</v>
      </c>
      <c r="E177" s="15">
        <f>E182+E187+E192+E197+E202</f>
        <v>0</v>
      </c>
      <c r="F177" s="15">
        <f t="shared" ref="F177:G177" si="17">F182+F187+F192+F197+F202</f>
        <v>0</v>
      </c>
      <c r="G177" s="15">
        <f t="shared" si="17"/>
        <v>0</v>
      </c>
    </row>
    <row r="178" spans="1:7" ht="28.9" customHeight="1" x14ac:dyDescent="0.2">
      <c r="A178" s="13" t="s">
        <v>0</v>
      </c>
      <c r="B178" s="45"/>
      <c r="C178" s="47"/>
      <c r="D178" s="14" t="s">
        <v>8</v>
      </c>
      <c r="E178" s="15"/>
      <c r="F178" s="15"/>
      <c r="G178" s="15"/>
    </row>
    <row r="179" spans="1:7" ht="28.9" customHeight="1" x14ac:dyDescent="0.2">
      <c r="A179" s="13" t="s">
        <v>0</v>
      </c>
      <c r="B179" s="45"/>
      <c r="C179" s="47"/>
      <c r="D179" s="14" t="s">
        <v>9</v>
      </c>
      <c r="E179" s="15"/>
      <c r="F179" s="15"/>
      <c r="G179" s="15"/>
    </row>
    <row r="180" spans="1:7" ht="14.65" customHeight="1" thickBot="1" x14ac:dyDescent="0.25">
      <c r="A180" s="16" t="s">
        <v>0</v>
      </c>
      <c r="B180" s="46"/>
      <c r="C180" s="48"/>
      <c r="D180" s="17" t="s">
        <v>10</v>
      </c>
      <c r="E180" s="18">
        <f>SUM(E176:E179)</f>
        <v>24345500</v>
      </c>
      <c r="F180" s="18">
        <f>SUM(F176:F179)</f>
        <v>32671400</v>
      </c>
      <c r="G180" s="18">
        <f>SUM(G176:G179)</f>
        <v>35255300</v>
      </c>
    </row>
    <row r="181" spans="1:7" s="27" customFormat="1" ht="39.75" customHeight="1" x14ac:dyDescent="0.2">
      <c r="A181" s="9" t="s">
        <v>96</v>
      </c>
      <c r="B181" s="45" t="s">
        <v>78</v>
      </c>
      <c r="C181" s="47" t="s">
        <v>16</v>
      </c>
      <c r="D181" s="10" t="s">
        <v>6</v>
      </c>
      <c r="E181" s="11">
        <v>34400</v>
      </c>
      <c r="F181" s="11">
        <v>34400</v>
      </c>
      <c r="G181" s="11">
        <v>34400</v>
      </c>
    </row>
    <row r="182" spans="1:7" s="27" customFormat="1" ht="43.35" customHeight="1" x14ac:dyDescent="0.2">
      <c r="A182" s="13" t="s">
        <v>0</v>
      </c>
      <c r="B182" s="45"/>
      <c r="C182" s="47"/>
      <c r="D182" s="14" t="s">
        <v>7</v>
      </c>
      <c r="E182" s="15"/>
      <c r="F182" s="15"/>
      <c r="G182" s="15"/>
    </row>
    <row r="183" spans="1:7" s="27" customFormat="1" ht="28.9" customHeight="1" x14ac:dyDescent="0.2">
      <c r="A183" s="13" t="s">
        <v>0</v>
      </c>
      <c r="B183" s="45"/>
      <c r="C183" s="47"/>
      <c r="D183" s="14" t="s">
        <v>8</v>
      </c>
      <c r="E183" s="15">
        <v>0</v>
      </c>
      <c r="F183" s="15">
        <v>0</v>
      </c>
      <c r="G183" s="15">
        <v>0</v>
      </c>
    </row>
    <row r="184" spans="1:7" s="27" customFormat="1" ht="28.9" customHeight="1" x14ac:dyDescent="0.2">
      <c r="A184" s="13" t="s">
        <v>0</v>
      </c>
      <c r="B184" s="45"/>
      <c r="C184" s="47"/>
      <c r="D184" s="14" t="s">
        <v>9</v>
      </c>
      <c r="E184" s="15"/>
      <c r="F184" s="15"/>
      <c r="G184" s="15"/>
    </row>
    <row r="185" spans="1:7" s="27" customFormat="1" ht="14.65" customHeight="1" thickBot="1" x14ac:dyDescent="0.25">
      <c r="A185" s="16" t="s">
        <v>0</v>
      </c>
      <c r="B185" s="46"/>
      <c r="C185" s="48"/>
      <c r="D185" s="17" t="s">
        <v>10</v>
      </c>
      <c r="E185" s="18">
        <f>SUM(E181:E184)</f>
        <v>34400</v>
      </c>
      <c r="F185" s="18">
        <f>SUM(F181:F184)</f>
        <v>34400</v>
      </c>
      <c r="G185" s="18">
        <f>SUM(G181:G184)</f>
        <v>34400</v>
      </c>
    </row>
    <row r="186" spans="1:7" ht="39.75" customHeight="1" x14ac:dyDescent="0.2">
      <c r="A186" s="9" t="s">
        <v>97</v>
      </c>
      <c r="B186" s="65" t="s">
        <v>79</v>
      </c>
      <c r="C186" s="64" t="s">
        <v>16</v>
      </c>
      <c r="D186" s="20" t="s">
        <v>6</v>
      </c>
      <c r="E186" s="21">
        <v>895854</v>
      </c>
      <c r="F186" s="21">
        <v>895854</v>
      </c>
      <c r="G186" s="21">
        <v>895854</v>
      </c>
    </row>
    <row r="187" spans="1:7" ht="43.35" customHeight="1" x14ac:dyDescent="0.2">
      <c r="A187" s="13" t="s">
        <v>0</v>
      </c>
      <c r="B187" s="45"/>
      <c r="C187" s="47"/>
      <c r="D187" s="14" t="s">
        <v>7</v>
      </c>
      <c r="E187" s="15"/>
      <c r="F187" s="15"/>
      <c r="G187" s="15"/>
    </row>
    <row r="188" spans="1:7" ht="28.9" customHeight="1" x14ac:dyDescent="0.2">
      <c r="A188" s="13" t="s">
        <v>0</v>
      </c>
      <c r="B188" s="45"/>
      <c r="C188" s="47"/>
      <c r="D188" s="14" t="s">
        <v>8</v>
      </c>
      <c r="E188" s="15">
        <v>0</v>
      </c>
      <c r="F188" s="15">
        <v>0</v>
      </c>
      <c r="G188" s="15">
        <v>0</v>
      </c>
    </row>
    <row r="189" spans="1:7" ht="28.9" customHeight="1" x14ac:dyDescent="0.2">
      <c r="A189" s="13" t="s">
        <v>0</v>
      </c>
      <c r="B189" s="45"/>
      <c r="C189" s="47"/>
      <c r="D189" s="14" t="s">
        <v>9</v>
      </c>
      <c r="E189" s="15"/>
      <c r="F189" s="15"/>
      <c r="G189" s="15"/>
    </row>
    <row r="190" spans="1:7" ht="14.65" customHeight="1" thickBot="1" x14ac:dyDescent="0.25">
      <c r="A190" s="16" t="s">
        <v>0</v>
      </c>
      <c r="B190" s="46"/>
      <c r="C190" s="48"/>
      <c r="D190" s="17" t="s">
        <v>10</v>
      </c>
      <c r="E190" s="18">
        <f>SUM(E186:E189)</f>
        <v>895854</v>
      </c>
      <c r="F190" s="18">
        <f>SUM(F186:F189)</f>
        <v>895854</v>
      </c>
      <c r="G190" s="18">
        <f>SUM(G186:G189)</f>
        <v>895854</v>
      </c>
    </row>
    <row r="191" spans="1:7" ht="39.75" customHeight="1" x14ac:dyDescent="0.2">
      <c r="A191" s="9" t="s">
        <v>98</v>
      </c>
      <c r="B191" s="45" t="s">
        <v>80</v>
      </c>
      <c r="C191" s="47" t="s">
        <v>16</v>
      </c>
      <c r="D191" s="10" t="s">
        <v>6</v>
      </c>
      <c r="E191" s="11">
        <v>36000</v>
      </c>
      <c r="F191" s="11">
        <v>36000</v>
      </c>
      <c r="G191" s="11">
        <v>36000</v>
      </c>
    </row>
    <row r="192" spans="1:7" ht="43.35" customHeight="1" x14ac:dyDescent="0.2">
      <c r="A192" s="13" t="s">
        <v>0</v>
      </c>
      <c r="B192" s="45"/>
      <c r="C192" s="47"/>
      <c r="D192" s="14" t="s">
        <v>7</v>
      </c>
      <c r="E192" s="15"/>
      <c r="F192" s="15"/>
      <c r="G192" s="15"/>
    </row>
    <row r="193" spans="1:8" ht="28.9" customHeight="1" x14ac:dyDescent="0.2">
      <c r="A193" s="13" t="s">
        <v>0</v>
      </c>
      <c r="B193" s="45"/>
      <c r="C193" s="47"/>
      <c r="D193" s="14" t="s">
        <v>8</v>
      </c>
      <c r="E193" s="15">
        <v>0</v>
      </c>
      <c r="F193" s="15">
        <v>0</v>
      </c>
      <c r="G193" s="15">
        <v>0</v>
      </c>
    </row>
    <row r="194" spans="1:8" ht="28.9" customHeight="1" x14ac:dyDescent="0.2">
      <c r="A194" s="13" t="s">
        <v>0</v>
      </c>
      <c r="B194" s="45"/>
      <c r="C194" s="47"/>
      <c r="D194" s="14" t="s">
        <v>9</v>
      </c>
      <c r="E194" s="15"/>
      <c r="F194" s="15"/>
      <c r="G194" s="15"/>
    </row>
    <row r="195" spans="1:8" ht="14.65" customHeight="1" thickBot="1" x14ac:dyDescent="0.25">
      <c r="A195" s="16" t="s">
        <v>0</v>
      </c>
      <c r="B195" s="46"/>
      <c r="C195" s="48"/>
      <c r="D195" s="17" t="s">
        <v>10</v>
      </c>
      <c r="E195" s="18">
        <f>SUM(E191:E194)</f>
        <v>36000</v>
      </c>
      <c r="F195" s="18">
        <f>SUM(F191:F194)</f>
        <v>36000</v>
      </c>
      <c r="G195" s="18">
        <f>SUM(G191:G194)</f>
        <v>36000</v>
      </c>
    </row>
    <row r="196" spans="1:8" ht="39.75" customHeight="1" x14ac:dyDescent="0.2">
      <c r="A196" s="9" t="s">
        <v>99</v>
      </c>
      <c r="B196" s="45" t="s">
        <v>81</v>
      </c>
      <c r="C196" s="47" t="s">
        <v>16</v>
      </c>
      <c r="D196" s="10" t="s">
        <v>6</v>
      </c>
      <c r="E196" s="11">
        <v>3282246</v>
      </c>
      <c r="F196" s="11">
        <v>3282246</v>
      </c>
      <c r="G196" s="11">
        <v>3282246</v>
      </c>
    </row>
    <row r="197" spans="1:8" ht="43.35" customHeight="1" x14ac:dyDescent="0.2">
      <c r="A197" s="31" t="s">
        <v>0</v>
      </c>
      <c r="B197" s="45"/>
      <c r="C197" s="47"/>
      <c r="D197" s="14" t="s">
        <v>7</v>
      </c>
      <c r="E197" s="15"/>
      <c r="F197" s="15"/>
      <c r="G197" s="15"/>
    </row>
    <row r="198" spans="1:8" ht="28.9" customHeight="1" x14ac:dyDescent="0.2">
      <c r="A198" s="31" t="s">
        <v>0</v>
      </c>
      <c r="B198" s="45"/>
      <c r="C198" s="47"/>
      <c r="D198" s="14" t="s">
        <v>8</v>
      </c>
      <c r="E198" s="15"/>
      <c r="F198" s="15"/>
      <c r="G198" s="15"/>
    </row>
    <row r="199" spans="1:8" ht="28.9" customHeight="1" x14ac:dyDescent="0.2">
      <c r="A199" s="31" t="s">
        <v>0</v>
      </c>
      <c r="B199" s="45"/>
      <c r="C199" s="47"/>
      <c r="D199" s="14" t="s">
        <v>9</v>
      </c>
      <c r="E199" s="15"/>
      <c r="F199" s="15"/>
      <c r="G199" s="15"/>
    </row>
    <row r="200" spans="1:8" ht="14.65" customHeight="1" thickBot="1" x14ac:dyDescent="0.25">
      <c r="A200" s="33" t="s">
        <v>0</v>
      </c>
      <c r="B200" s="46"/>
      <c r="C200" s="48"/>
      <c r="D200" s="17" t="s">
        <v>10</v>
      </c>
      <c r="E200" s="18">
        <f>SUM(E196:E199)</f>
        <v>3282246</v>
      </c>
      <c r="F200" s="18">
        <f>SUM(F196:F199)</f>
        <v>3282246</v>
      </c>
      <c r="G200" s="18">
        <f>SUM(G196:G199)</f>
        <v>3282246</v>
      </c>
    </row>
    <row r="201" spans="1:8" ht="39.75" customHeight="1" x14ac:dyDescent="0.2">
      <c r="A201" s="9" t="s">
        <v>100</v>
      </c>
      <c r="B201" s="45" t="s">
        <v>106</v>
      </c>
      <c r="C201" s="47" t="s">
        <v>16</v>
      </c>
      <c r="D201" s="10" t="s">
        <v>6</v>
      </c>
      <c r="E201" s="11">
        <v>20097000</v>
      </c>
      <c r="F201" s="11">
        <v>28422900</v>
      </c>
      <c r="G201" s="11">
        <v>31006800</v>
      </c>
    </row>
    <row r="202" spans="1:8" ht="43.35" customHeight="1" x14ac:dyDescent="0.2">
      <c r="A202" s="13" t="s">
        <v>0</v>
      </c>
      <c r="B202" s="45"/>
      <c r="C202" s="47"/>
      <c r="D202" s="14" t="s">
        <v>7</v>
      </c>
      <c r="E202" s="15"/>
      <c r="F202" s="15"/>
      <c r="G202" s="15"/>
    </row>
    <row r="203" spans="1:8" ht="28.9" customHeight="1" x14ac:dyDescent="0.2">
      <c r="A203" s="13" t="s">
        <v>0</v>
      </c>
      <c r="B203" s="45"/>
      <c r="C203" s="47"/>
      <c r="D203" s="14" t="s">
        <v>8</v>
      </c>
      <c r="E203" s="15"/>
      <c r="F203" s="15"/>
      <c r="G203" s="15"/>
    </row>
    <row r="204" spans="1:8" ht="28.9" customHeight="1" x14ac:dyDescent="0.2">
      <c r="A204" s="13" t="s">
        <v>0</v>
      </c>
      <c r="B204" s="45"/>
      <c r="C204" s="47"/>
      <c r="D204" s="14" t="s">
        <v>9</v>
      </c>
      <c r="E204" s="15"/>
      <c r="F204" s="15"/>
      <c r="G204" s="15"/>
    </row>
    <row r="205" spans="1:8" ht="14.65" customHeight="1" thickBot="1" x14ac:dyDescent="0.25">
      <c r="A205" s="16" t="s">
        <v>0</v>
      </c>
      <c r="B205" s="46"/>
      <c r="C205" s="48"/>
      <c r="D205" s="17" t="s">
        <v>10</v>
      </c>
      <c r="E205" s="18">
        <f>SUM(E201:E204)</f>
        <v>20097000</v>
      </c>
      <c r="F205" s="18">
        <f>SUM(F201:F204)</f>
        <v>28422900</v>
      </c>
      <c r="G205" s="18">
        <f>SUM(G201:G204)</f>
        <v>31006800</v>
      </c>
    </row>
    <row r="206" spans="1:8" ht="39.75" customHeight="1" x14ac:dyDescent="0.2">
      <c r="A206" s="9" t="s">
        <v>40</v>
      </c>
      <c r="B206" s="45" t="s">
        <v>107</v>
      </c>
      <c r="C206" s="47" t="s">
        <v>16</v>
      </c>
      <c r="D206" s="10" t="s">
        <v>6</v>
      </c>
      <c r="E206" s="11">
        <v>327031.99</v>
      </c>
      <c r="F206" s="11">
        <v>327224.96999999997</v>
      </c>
      <c r="G206" s="11">
        <v>326331.88</v>
      </c>
      <c r="H206" s="12"/>
    </row>
    <row r="207" spans="1:8" ht="43.35" customHeight="1" x14ac:dyDescent="0.2">
      <c r="A207" s="13" t="s">
        <v>0</v>
      </c>
      <c r="B207" s="45"/>
      <c r="C207" s="47"/>
      <c r="D207" s="14" t="s">
        <v>7</v>
      </c>
      <c r="E207" s="15">
        <v>122968.01</v>
      </c>
      <c r="F207" s="15">
        <v>122775.03</v>
      </c>
      <c r="G207" s="15">
        <v>123668.12</v>
      </c>
      <c r="H207" s="12"/>
    </row>
    <row r="208" spans="1:8" ht="28.9" customHeight="1" x14ac:dyDescent="0.2">
      <c r="A208" s="13" t="s">
        <v>0</v>
      </c>
      <c r="B208" s="45"/>
      <c r="C208" s="47"/>
      <c r="D208" s="14" t="s">
        <v>8</v>
      </c>
      <c r="E208" s="15">
        <v>180000</v>
      </c>
      <c r="F208" s="15">
        <v>180000</v>
      </c>
      <c r="G208" s="15">
        <v>180000</v>
      </c>
      <c r="H208" s="12"/>
    </row>
    <row r="209" spans="1:8" ht="28.9" customHeight="1" x14ac:dyDescent="0.2">
      <c r="A209" s="13" t="s">
        <v>0</v>
      </c>
      <c r="B209" s="45"/>
      <c r="C209" s="47"/>
      <c r="D209" s="14" t="s">
        <v>9</v>
      </c>
      <c r="E209" s="15"/>
      <c r="F209" s="15"/>
      <c r="G209" s="15"/>
      <c r="H209" s="12"/>
    </row>
    <row r="210" spans="1:8" ht="14.65" customHeight="1" thickBot="1" x14ac:dyDescent="0.25">
      <c r="A210" s="16" t="s">
        <v>0</v>
      </c>
      <c r="B210" s="46"/>
      <c r="C210" s="48"/>
      <c r="D210" s="17" t="s">
        <v>10</v>
      </c>
      <c r="E210" s="18">
        <f>E206+E207+E208</f>
        <v>630000</v>
      </c>
      <c r="F210" s="18">
        <f>SUM(F206:F209)</f>
        <v>630000</v>
      </c>
      <c r="G210" s="18">
        <f>SUM(G206:G209)</f>
        <v>630000</v>
      </c>
      <c r="H210" s="12"/>
    </row>
    <row r="211" spans="1:8" ht="39.75" customHeight="1" x14ac:dyDescent="0.2">
      <c r="A211" s="9" t="s">
        <v>42</v>
      </c>
      <c r="B211" s="45" t="s">
        <v>82</v>
      </c>
      <c r="C211" s="47" t="s">
        <v>16</v>
      </c>
      <c r="D211" s="10" t="s">
        <v>6</v>
      </c>
      <c r="E211" s="11">
        <v>0</v>
      </c>
      <c r="F211" s="11">
        <v>0</v>
      </c>
      <c r="G211" s="11">
        <v>0</v>
      </c>
      <c r="H211" s="12"/>
    </row>
    <row r="212" spans="1:8" ht="43.35" customHeight="1" x14ac:dyDescent="0.2">
      <c r="A212" s="13" t="s">
        <v>0</v>
      </c>
      <c r="B212" s="45"/>
      <c r="C212" s="47"/>
      <c r="D212" s="14" t="s">
        <v>7</v>
      </c>
      <c r="E212" s="15"/>
      <c r="F212" s="15"/>
      <c r="G212" s="15"/>
      <c r="H212" s="12"/>
    </row>
    <row r="213" spans="1:8" ht="28.9" customHeight="1" x14ac:dyDescent="0.2">
      <c r="A213" s="13" t="s">
        <v>0</v>
      </c>
      <c r="B213" s="45"/>
      <c r="C213" s="47"/>
      <c r="D213" s="14" t="s">
        <v>8</v>
      </c>
      <c r="E213" s="15">
        <v>24000</v>
      </c>
      <c r="F213" s="15">
        <v>24000</v>
      </c>
      <c r="G213" s="15">
        <v>24000</v>
      </c>
      <c r="H213" s="12"/>
    </row>
    <row r="214" spans="1:8" ht="28.9" customHeight="1" x14ac:dyDescent="0.2">
      <c r="A214" s="13" t="s">
        <v>0</v>
      </c>
      <c r="B214" s="45"/>
      <c r="C214" s="47"/>
      <c r="D214" s="14" t="s">
        <v>9</v>
      </c>
      <c r="E214" s="15"/>
      <c r="F214" s="15"/>
      <c r="G214" s="15"/>
      <c r="H214" s="12"/>
    </row>
    <row r="215" spans="1:8" ht="14.65" customHeight="1" thickBot="1" x14ac:dyDescent="0.25">
      <c r="A215" s="16" t="s">
        <v>0</v>
      </c>
      <c r="B215" s="46"/>
      <c r="C215" s="48"/>
      <c r="D215" s="17" t="s">
        <v>10</v>
      </c>
      <c r="E215" s="18">
        <f>SUM(E211:E214)</f>
        <v>24000</v>
      </c>
      <c r="F215" s="18">
        <f>SUM(F211:F214)</f>
        <v>24000</v>
      </c>
      <c r="G215" s="18">
        <f>SUM(G211:G214)</f>
        <v>24000</v>
      </c>
      <c r="H215" s="12"/>
    </row>
    <row r="216" spans="1:8" ht="39.75" hidden="1" customHeight="1" x14ac:dyDescent="0.2">
      <c r="A216" s="37"/>
      <c r="B216" s="49"/>
      <c r="C216" s="51" t="s">
        <v>16</v>
      </c>
      <c r="D216" s="25" t="s">
        <v>6</v>
      </c>
      <c r="E216" s="35"/>
      <c r="F216" s="35"/>
      <c r="G216" s="35"/>
    </row>
    <row r="217" spans="1:8" ht="43.35" hidden="1" customHeight="1" x14ac:dyDescent="0.2">
      <c r="A217" s="31"/>
      <c r="B217" s="49"/>
      <c r="C217" s="51"/>
      <c r="D217" s="24" t="s">
        <v>7</v>
      </c>
      <c r="E217" s="32"/>
      <c r="F217" s="32"/>
      <c r="G217" s="32"/>
    </row>
    <row r="218" spans="1:8" ht="28.9" hidden="1" customHeight="1" x14ac:dyDescent="0.2">
      <c r="A218" s="31"/>
      <c r="B218" s="49"/>
      <c r="C218" s="51"/>
      <c r="D218" s="24" t="s">
        <v>8</v>
      </c>
      <c r="E218" s="32"/>
      <c r="F218" s="32"/>
      <c r="G218" s="32"/>
    </row>
    <row r="219" spans="1:8" ht="28.9" hidden="1" customHeight="1" x14ac:dyDescent="0.2">
      <c r="A219" s="31"/>
      <c r="B219" s="49"/>
      <c r="C219" s="51"/>
      <c r="D219" s="24" t="s">
        <v>9</v>
      </c>
      <c r="E219" s="32"/>
      <c r="F219" s="32"/>
      <c r="G219" s="32"/>
    </row>
    <row r="220" spans="1:8" ht="14.65" hidden="1" customHeight="1" thickBot="1" x14ac:dyDescent="0.25">
      <c r="A220" s="33"/>
      <c r="B220" s="50"/>
      <c r="C220" s="52"/>
      <c r="D220" s="26" t="s">
        <v>10</v>
      </c>
      <c r="E220" s="34">
        <f>SUM(E216:E219)</f>
        <v>0</v>
      </c>
      <c r="F220" s="34">
        <f>SUM(F216:F219)</f>
        <v>0</v>
      </c>
      <c r="G220" s="34">
        <f>SUM(G216:G219)</f>
        <v>0</v>
      </c>
    </row>
    <row r="221" spans="1:8" ht="39.75" customHeight="1" x14ac:dyDescent="0.2">
      <c r="A221" s="9" t="s">
        <v>43</v>
      </c>
      <c r="B221" s="45" t="s">
        <v>47</v>
      </c>
      <c r="C221" s="47" t="s">
        <v>16</v>
      </c>
      <c r="D221" s="10" t="s">
        <v>6</v>
      </c>
      <c r="E221" s="11">
        <v>0</v>
      </c>
      <c r="F221" s="11">
        <v>0</v>
      </c>
      <c r="G221" s="11">
        <v>0</v>
      </c>
    </row>
    <row r="222" spans="1:8" ht="43.35" customHeight="1" x14ac:dyDescent="0.2">
      <c r="A222" s="13" t="s">
        <v>0</v>
      </c>
      <c r="B222" s="45"/>
      <c r="C222" s="47"/>
      <c r="D222" s="14" t="s">
        <v>7</v>
      </c>
      <c r="E222" s="15"/>
      <c r="F222" s="15"/>
      <c r="G222" s="15"/>
    </row>
    <row r="223" spans="1:8" ht="28.9" customHeight="1" x14ac:dyDescent="0.2">
      <c r="A223" s="13" t="s">
        <v>0</v>
      </c>
      <c r="B223" s="45"/>
      <c r="C223" s="47"/>
      <c r="D223" s="14" t="s">
        <v>8</v>
      </c>
      <c r="E223" s="15">
        <v>13000</v>
      </c>
      <c r="F223" s="15">
        <v>13000</v>
      </c>
      <c r="G223" s="15">
        <v>13000</v>
      </c>
    </row>
    <row r="224" spans="1:8" ht="28.9" customHeight="1" x14ac:dyDescent="0.2">
      <c r="A224" s="13" t="s">
        <v>0</v>
      </c>
      <c r="B224" s="45"/>
      <c r="C224" s="47"/>
      <c r="D224" s="14" t="s">
        <v>9</v>
      </c>
      <c r="E224" s="15"/>
      <c r="F224" s="15"/>
      <c r="G224" s="15"/>
    </row>
    <row r="225" spans="1:7" ht="14.65" customHeight="1" thickBot="1" x14ac:dyDescent="0.25">
      <c r="A225" s="16" t="s">
        <v>0</v>
      </c>
      <c r="B225" s="46"/>
      <c r="C225" s="48"/>
      <c r="D225" s="17" t="s">
        <v>10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</row>
    <row r="226" spans="1:7" ht="38.25" x14ac:dyDescent="0.2">
      <c r="A226" s="9" t="s">
        <v>44</v>
      </c>
      <c r="B226" s="45" t="s">
        <v>49</v>
      </c>
      <c r="C226" s="47" t="s">
        <v>16</v>
      </c>
      <c r="D226" s="10" t="s">
        <v>6</v>
      </c>
      <c r="E226" s="11">
        <f>E231+E236</f>
        <v>0</v>
      </c>
      <c r="F226" s="11">
        <f t="shared" ref="F226:G226" si="18">F231+F236</f>
        <v>0</v>
      </c>
      <c r="G226" s="11">
        <f t="shared" si="18"/>
        <v>6782608.7199999997</v>
      </c>
    </row>
    <row r="227" spans="1:7" ht="38.25" x14ac:dyDescent="0.2">
      <c r="A227" s="13" t="s">
        <v>0</v>
      </c>
      <c r="B227" s="45"/>
      <c r="C227" s="47"/>
      <c r="D227" s="14" t="s">
        <v>7</v>
      </c>
      <c r="E227" s="15">
        <f>E232+E237</f>
        <v>0</v>
      </c>
      <c r="F227" s="15">
        <f t="shared" ref="F227:G227" si="19">F232+F237</f>
        <v>0</v>
      </c>
      <c r="G227" s="15">
        <f t="shared" si="19"/>
        <v>78000000.280000001</v>
      </c>
    </row>
    <row r="228" spans="1:7" ht="25.5" x14ac:dyDescent="0.2">
      <c r="A228" s="13" t="s">
        <v>0</v>
      </c>
      <c r="B228" s="45"/>
      <c r="C228" s="47"/>
      <c r="D228" s="14" t="s">
        <v>8</v>
      </c>
      <c r="E228" s="15">
        <f>E233++E238</f>
        <v>80000</v>
      </c>
      <c r="F228" s="15">
        <f t="shared" ref="F228:G228" si="20">F233++F238</f>
        <v>90000</v>
      </c>
      <c r="G228" s="15">
        <f t="shared" si="20"/>
        <v>2712143</v>
      </c>
    </row>
    <row r="229" spans="1:7" ht="25.5" x14ac:dyDescent="0.2">
      <c r="A229" s="13" t="s">
        <v>0</v>
      </c>
      <c r="B229" s="45"/>
      <c r="C229" s="47"/>
      <c r="D229" s="14" t="s">
        <v>9</v>
      </c>
      <c r="E229" s="15">
        <f>E234+++E239</f>
        <v>0</v>
      </c>
      <c r="F229" s="15">
        <f t="shared" ref="F229:G229" si="21">F234+++F239</f>
        <v>0</v>
      </c>
      <c r="G229" s="15">
        <f t="shared" si="21"/>
        <v>0</v>
      </c>
    </row>
    <row r="230" spans="1:7" ht="13.5" thickBot="1" x14ac:dyDescent="0.25">
      <c r="A230" s="16" t="s">
        <v>0</v>
      </c>
      <c r="B230" s="46"/>
      <c r="C230" s="48"/>
      <c r="D230" s="17" t="s">
        <v>10</v>
      </c>
      <c r="E230" s="18">
        <f>SUM(E226:E229)</f>
        <v>80000</v>
      </c>
      <c r="F230" s="18">
        <f>SUM(F226:F229)</f>
        <v>90000</v>
      </c>
      <c r="G230" s="18">
        <f>SUM(G226:G229)</f>
        <v>87494752</v>
      </c>
    </row>
    <row r="231" spans="1:7" ht="38.25" x14ac:dyDescent="0.2">
      <c r="A231" s="9" t="s">
        <v>102</v>
      </c>
      <c r="B231" s="45" t="s">
        <v>49</v>
      </c>
      <c r="C231" s="47" t="s">
        <v>16</v>
      </c>
      <c r="D231" s="10" t="s">
        <v>6</v>
      </c>
      <c r="E231" s="11"/>
      <c r="F231" s="11"/>
      <c r="G231" s="11"/>
    </row>
    <row r="232" spans="1:7" ht="38.25" x14ac:dyDescent="0.2">
      <c r="A232" s="13" t="s">
        <v>0</v>
      </c>
      <c r="B232" s="45"/>
      <c r="C232" s="47"/>
      <c r="D232" s="14" t="s">
        <v>7</v>
      </c>
      <c r="E232" s="15"/>
      <c r="F232" s="15"/>
      <c r="G232" s="15"/>
    </row>
    <row r="233" spans="1:7" ht="25.5" x14ac:dyDescent="0.2">
      <c r="A233" s="13" t="s">
        <v>0</v>
      </c>
      <c r="B233" s="45"/>
      <c r="C233" s="47"/>
      <c r="D233" s="14" t="s">
        <v>8</v>
      </c>
      <c r="E233" s="15">
        <v>80000</v>
      </c>
      <c r="F233" s="15">
        <v>90000</v>
      </c>
      <c r="G233" s="15">
        <v>90000</v>
      </c>
    </row>
    <row r="234" spans="1:7" ht="25.5" x14ac:dyDescent="0.2">
      <c r="A234" s="13" t="s">
        <v>0</v>
      </c>
      <c r="B234" s="45"/>
      <c r="C234" s="47"/>
      <c r="D234" s="14" t="s">
        <v>9</v>
      </c>
      <c r="E234" s="15"/>
      <c r="F234" s="15"/>
      <c r="G234" s="15"/>
    </row>
    <row r="235" spans="1:7" ht="13.5" thickBot="1" x14ac:dyDescent="0.25">
      <c r="A235" s="16" t="s">
        <v>0</v>
      </c>
      <c r="B235" s="46"/>
      <c r="C235" s="48"/>
      <c r="D235" s="17" t="s">
        <v>10</v>
      </c>
      <c r="E235" s="18">
        <f>SUM(E231:E234)</f>
        <v>80000</v>
      </c>
      <c r="F235" s="18">
        <f>SUM(F231:F234)</f>
        <v>90000</v>
      </c>
      <c r="G235" s="18">
        <f>SUM(G231:G234)</f>
        <v>90000</v>
      </c>
    </row>
    <row r="236" spans="1:7" ht="38.25" x14ac:dyDescent="0.2">
      <c r="A236" s="9" t="s">
        <v>101</v>
      </c>
      <c r="B236" s="45" t="s">
        <v>86</v>
      </c>
      <c r="C236" s="47" t="s">
        <v>16</v>
      </c>
      <c r="D236" s="10" t="s">
        <v>6</v>
      </c>
      <c r="E236" s="11"/>
      <c r="F236" s="11"/>
      <c r="G236" s="11">
        <v>6782608.7199999997</v>
      </c>
    </row>
    <row r="237" spans="1:7" ht="38.25" x14ac:dyDescent="0.2">
      <c r="A237" s="13" t="s">
        <v>0</v>
      </c>
      <c r="B237" s="45"/>
      <c r="C237" s="47"/>
      <c r="D237" s="14" t="s">
        <v>7</v>
      </c>
      <c r="E237" s="15"/>
      <c r="F237" s="15"/>
      <c r="G237" s="15">
        <v>78000000.280000001</v>
      </c>
    </row>
    <row r="238" spans="1:7" ht="25.5" x14ac:dyDescent="0.2">
      <c r="A238" s="13" t="s">
        <v>0</v>
      </c>
      <c r="B238" s="45"/>
      <c r="C238" s="47"/>
      <c r="D238" s="14" t="s">
        <v>8</v>
      </c>
      <c r="E238" s="11"/>
      <c r="F238" s="11"/>
      <c r="G238" s="11">
        <v>2622143</v>
      </c>
    </row>
    <row r="239" spans="1:7" ht="25.5" x14ac:dyDescent="0.2">
      <c r="A239" s="13" t="s">
        <v>0</v>
      </c>
      <c r="B239" s="45"/>
      <c r="C239" s="47"/>
      <c r="D239" s="14" t="s">
        <v>9</v>
      </c>
      <c r="E239" s="15"/>
      <c r="F239" s="15"/>
      <c r="G239" s="15"/>
    </row>
    <row r="240" spans="1:7" ht="13.5" thickBot="1" x14ac:dyDescent="0.25">
      <c r="A240" s="16" t="s">
        <v>0</v>
      </c>
      <c r="B240" s="46"/>
      <c r="C240" s="48"/>
      <c r="D240" s="17" t="s">
        <v>10</v>
      </c>
      <c r="E240" s="18">
        <f>SUM(E236:E239)</f>
        <v>0</v>
      </c>
      <c r="F240" s="18">
        <f>SUM(F236:F239)</f>
        <v>0</v>
      </c>
      <c r="G240" s="18">
        <f>SUM(G236:G239)</f>
        <v>87404752</v>
      </c>
    </row>
    <row r="241" spans="1:7" ht="38.25" x14ac:dyDescent="0.2">
      <c r="A241" s="9" t="s">
        <v>46</v>
      </c>
      <c r="B241" s="45" t="s">
        <v>20</v>
      </c>
      <c r="C241" s="47" t="s">
        <v>16</v>
      </c>
      <c r="D241" s="10" t="s">
        <v>6</v>
      </c>
      <c r="E241" s="11"/>
      <c r="F241" s="11"/>
      <c r="G241" s="11"/>
    </row>
    <row r="242" spans="1:7" ht="38.25" x14ac:dyDescent="0.2">
      <c r="A242" s="13" t="s">
        <v>0</v>
      </c>
      <c r="B242" s="45"/>
      <c r="C242" s="47"/>
      <c r="D242" s="14" t="s">
        <v>7</v>
      </c>
      <c r="E242" s="15"/>
      <c r="F242" s="15"/>
      <c r="G242" s="15"/>
    </row>
    <row r="243" spans="1:7" ht="25.5" x14ac:dyDescent="0.2">
      <c r="A243" s="13" t="s">
        <v>0</v>
      </c>
      <c r="B243" s="45"/>
      <c r="C243" s="47"/>
      <c r="D243" s="14" t="s">
        <v>8</v>
      </c>
      <c r="E243" s="11">
        <v>1268208</v>
      </c>
      <c r="F243" s="11">
        <v>1268208</v>
      </c>
      <c r="G243" s="11">
        <v>1268208</v>
      </c>
    </row>
    <row r="244" spans="1:7" ht="25.5" x14ac:dyDescent="0.2">
      <c r="A244" s="13" t="s">
        <v>0</v>
      </c>
      <c r="B244" s="45"/>
      <c r="C244" s="47"/>
      <c r="D244" s="14" t="s">
        <v>9</v>
      </c>
      <c r="E244" s="15"/>
      <c r="F244" s="15"/>
      <c r="G244" s="15"/>
    </row>
    <row r="245" spans="1:7" ht="13.5" thickBot="1" x14ac:dyDescent="0.25">
      <c r="A245" s="16" t="s">
        <v>0</v>
      </c>
      <c r="B245" s="46"/>
      <c r="C245" s="48"/>
      <c r="D245" s="17" t="s">
        <v>10</v>
      </c>
      <c r="E245" s="18">
        <f>SUM(E241:E244)</f>
        <v>1268208</v>
      </c>
      <c r="F245" s="18">
        <f>SUM(F241:F244)</f>
        <v>1268208</v>
      </c>
      <c r="G245" s="18">
        <f>SUM(G241:G244)</f>
        <v>1268208</v>
      </c>
    </row>
    <row r="246" spans="1:7" ht="26.45" customHeight="1" x14ac:dyDescent="0.2">
      <c r="A246" s="9" t="s">
        <v>48</v>
      </c>
      <c r="B246" s="65" t="s">
        <v>83</v>
      </c>
      <c r="C246" s="71" t="s">
        <v>16</v>
      </c>
      <c r="D246" s="10" t="s">
        <v>6</v>
      </c>
      <c r="E246" s="11"/>
      <c r="F246" s="11"/>
      <c r="G246" s="11"/>
    </row>
    <row r="247" spans="1:7" ht="38.25" x14ac:dyDescent="0.2">
      <c r="A247" s="13" t="s">
        <v>0</v>
      </c>
      <c r="B247" s="45"/>
      <c r="C247" s="72"/>
      <c r="D247" s="14" t="s">
        <v>7</v>
      </c>
      <c r="E247" s="15">
        <v>2374</v>
      </c>
      <c r="F247" s="15">
        <v>2465</v>
      </c>
      <c r="G247" s="15">
        <v>21547</v>
      </c>
    </row>
    <row r="248" spans="1:7" ht="25.5" x14ac:dyDescent="0.2">
      <c r="A248" s="13" t="s">
        <v>0</v>
      </c>
      <c r="B248" s="45"/>
      <c r="C248" s="72"/>
      <c r="D248" s="14" t="s">
        <v>8</v>
      </c>
      <c r="E248" s="15"/>
      <c r="F248" s="15"/>
      <c r="G248" s="15"/>
    </row>
    <row r="249" spans="1:7" ht="25.5" x14ac:dyDescent="0.2">
      <c r="A249" s="13" t="s">
        <v>0</v>
      </c>
      <c r="B249" s="45"/>
      <c r="C249" s="72"/>
      <c r="D249" s="14" t="s">
        <v>9</v>
      </c>
      <c r="E249" s="15"/>
      <c r="F249" s="15"/>
      <c r="G249" s="15"/>
    </row>
    <row r="250" spans="1:7" ht="13.5" thickBot="1" x14ac:dyDescent="0.25">
      <c r="A250" s="16" t="s">
        <v>0</v>
      </c>
      <c r="B250" s="46"/>
      <c r="C250" s="73"/>
      <c r="D250" s="17" t="s">
        <v>10</v>
      </c>
      <c r="E250" s="18">
        <f>SUM(E246:E249)</f>
        <v>2374</v>
      </c>
      <c r="F250" s="18">
        <f>SUM(F246:F249)</f>
        <v>2465</v>
      </c>
      <c r="G250" s="18">
        <f>SUM(G246:G249)</f>
        <v>21547</v>
      </c>
    </row>
    <row r="251" spans="1:7" ht="38.25" x14ac:dyDescent="0.2">
      <c r="A251" s="9" t="s">
        <v>50</v>
      </c>
      <c r="B251" s="45" t="s">
        <v>88</v>
      </c>
      <c r="C251" s="47" t="s">
        <v>16</v>
      </c>
      <c r="D251" s="10" t="s">
        <v>6</v>
      </c>
      <c r="E251" s="11"/>
      <c r="F251" s="11"/>
      <c r="G251" s="11"/>
    </row>
    <row r="252" spans="1:7" ht="38.25" x14ac:dyDescent="0.2">
      <c r="A252" s="13" t="s">
        <v>0</v>
      </c>
      <c r="B252" s="45"/>
      <c r="C252" s="47"/>
      <c r="D252" s="14" t="s">
        <v>7</v>
      </c>
      <c r="E252" s="15"/>
      <c r="F252" s="15"/>
      <c r="G252" s="15"/>
    </row>
    <row r="253" spans="1:7" ht="25.5" x14ac:dyDescent="0.2">
      <c r="A253" s="13" t="s">
        <v>0</v>
      </c>
      <c r="B253" s="45"/>
      <c r="C253" s="47"/>
      <c r="D253" s="14" t="s">
        <v>8</v>
      </c>
      <c r="E253" s="15">
        <v>179600</v>
      </c>
      <c r="F253" s="15">
        <v>179600</v>
      </c>
      <c r="G253" s="15">
        <v>179600</v>
      </c>
    </row>
    <row r="254" spans="1:7" ht="25.5" x14ac:dyDescent="0.2">
      <c r="A254" s="13" t="s">
        <v>0</v>
      </c>
      <c r="B254" s="45"/>
      <c r="C254" s="47"/>
      <c r="D254" s="14" t="s">
        <v>9</v>
      </c>
      <c r="E254" s="15"/>
      <c r="F254" s="15"/>
      <c r="G254" s="15"/>
    </row>
    <row r="255" spans="1:7" ht="13.5" thickBot="1" x14ac:dyDescent="0.25">
      <c r="A255" s="16" t="s">
        <v>0</v>
      </c>
      <c r="B255" s="46"/>
      <c r="C255" s="48"/>
      <c r="D255" s="17" t="s">
        <v>10</v>
      </c>
      <c r="E255" s="18">
        <f>SUM(E251:E254)</f>
        <v>179600</v>
      </c>
      <c r="F255" s="18">
        <f>SUM(F251:F254)</f>
        <v>179600</v>
      </c>
      <c r="G255" s="18">
        <f>SUM(G251:G254)</f>
        <v>179600</v>
      </c>
    </row>
    <row r="256" spans="1:7" ht="38.25" x14ac:dyDescent="0.2">
      <c r="A256" s="9" t="s">
        <v>85</v>
      </c>
      <c r="B256" s="45" t="s">
        <v>89</v>
      </c>
      <c r="C256" s="47" t="s">
        <v>16</v>
      </c>
      <c r="D256" s="10" t="s">
        <v>6</v>
      </c>
      <c r="E256" s="11">
        <v>59724</v>
      </c>
      <c r="F256" s="11">
        <v>59724</v>
      </c>
      <c r="G256" s="11">
        <v>59724</v>
      </c>
    </row>
    <row r="257" spans="1:7" ht="38.25" x14ac:dyDescent="0.2">
      <c r="A257" s="13" t="s">
        <v>0</v>
      </c>
      <c r="B257" s="45"/>
      <c r="C257" s="47"/>
      <c r="D257" s="14" t="s">
        <v>7</v>
      </c>
      <c r="E257" s="15"/>
      <c r="F257" s="15"/>
      <c r="G257" s="15"/>
    </row>
    <row r="258" spans="1:7" ht="25.5" x14ac:dyDescent="0.2">
      <c r="A258" s="13" t="s">
        <v>0</v>
      </c>
      <c r="B258" s="45"/>
      <c r="C258" s="47"/>
      <c r="D258" s="14" t="s">
        <v>8</v>
      </c>
      <c r="E258" s="15">
        <v>0</v>
      </c>
      <c r="F258" s="15"/>
      <c r="G258" s="15"/>
    </row>
    <row r="259" spans="1:7" ht="25.5" x14ac:dyDescent="0.2">
      <c r="A259" s="13" t="s">
        <v>0</v>
      </c>
      <c r="B259" s="45"/>
      <c r="C259" s="47"/>
      <c r="D259" s="14" t="s">
        <v>9</v>
      </c>
      <c r="E259" s="15"/>
      <c r="F259" s="15"/>
      <c r="G259" s="15"/>
    </row>
    <row r="260" spans="1:7" ht="13.5" thickBot="1" x14ac:dyDescent="0.25">
      <c r="A260" s="16" t="s">
        <v>0</v>
      </c>
      <c r="B260" s="46"/>
      <c r="C260" s="48"/>
      <c r="D260" s="17" t="s">
        <v>10</v>
      </c>
      <c r="E260" s="18">
        <f>SUM(E256:E259)</f>
        <v>59724</v>
      </c>
      <c r="F260" s="18">
        <f>SUM(F256:F259)</f>
        <v>59724</v>
      </c>
      <c r="G260" s="18">
        <f>SUM(G256:G259)</f>
        <v>59724</v>
      </c>
    </row>
  </sheetData>
  <mergeCells count="106">
    <mergeCell ref="B96:B100"/>
    <mergeCell ref="B111:B115"/>
    <mergeCell ref="B141:B145"/>
    <mergeCell ref="B146:B150"/>
    <mergeCell ref="B101:B105"/>
    <mergeCell ref="B106:B110"/>
    <mergeCell ref="B251:B255"/>
    <mergeCell ref="C251:C255"/>
    <mergeCell ref="B226:B230"/>
    <mergeCell ref="C226:C230"/>
    <mergeCell ref="B236:B240"/>
    <mergeCell ref="C236:C240"/>
    <mergeCell ref="B246:B250"/>
    <mergeCell ref="C246:C250"/>
    <mergeCell ref="C96:C100"/>
    <mergeCell ref="C101:C105"/>
    <mergeCell ref="C106:C110"/>
    <mergeCell ref="C111:C115"/>
    <mergeCell ref="B181:B185"/>
    <mergeCell ref="C181:C185"/>
    <mergeCell ref="B186:B190"/>
    <mergeCell ref="C186:C190"/>
    <mergeCell ref="C176:C180"/>
    <mergeCell ref="C141:C145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176:B180"/>
    <mergeCell ref="B151:B155"/>
    <mergeCell ref="B156:B160"/>
    <mergeCell ref="B116:B120"/>
    <mergeCell ref="C146:C150"/>
    <mergeCell ref="C151:C155"/>
    <mergeCell ref="C156:C160"/>
    <mergeCell ref="B31:B35"/>
    <mergeCell ref="B16:B20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B91:B95"/>
    <mergeCell ref="B231:B235"/>
    <mergeCell ref="C231:C235"/>
    <mergeCell ref="C6:C10"/>
    <mergeCell ref="D2:G2"/>
    <mergeCell ref="A3:G3"/>
    <mergeCell ref="A4:A5"/>
    <mergeCell ref="B4:B5"/>
    <mergeCell ref="C4:C5"/>
    <mergeCell ref="D4:D5"/>
    <mergeCell ref="E4:G4"/>
    <mergeCell ref="B6:B10"/>
    <mergeCell ref="C46:C50"/>
    <mergeCell ref="B46:B50"/>
    <mergeCell ref="B51:B55"/>
    <mergeCell ref="C51:C55"/>
    <mergeCell ref="C31:C35"/>
    <mergeCell ref="C36:C40"/>
    <mergeCell ref="C41:C45"/>
    <mergeCell ref="C11:C15"/>
    <mergeCell ref="C16:C20"/>
    <mergeCell ref="C26:C30"/>
    <mergeCell ref="C21:C25"/>
    <mergeCell ref="B11:B15"/>
    <mergeCell ref="B41:B45"/>
    <mergeCell ref="B256:B260"/>
    <mergeCell ref="C256:C260"/>
    <mergeCell ref="B241:B245"/>
    <mergeCell ref="C241:C245"/>
    <mergeCell ref="B216:B220"/>
    <mergeCell ref="C216:C220"/>
    <mergeCell ref="B221:B225"/>
    <mergeCell ref="C221:C225"/>
    <mergeCell ref="B126:B130"/>
    <mergeCell ref="C126:C130"/>
    <mergeCell ref="B131:B135"/>
    <mergeCell ref="C131:C135"/>
    <mergeCell ref="B211:B215"/>
    <mergeCell ref="C211:C215"/>
    <mergeCell ref="B161:B165"/>
    <mergeCell ref="C161:C165"/>
    <mergeCell ref="B166:B170"/>
    <mergeCell ref="C166:C170"/>
    <mergeCell ref="B171:B175"/>
    <mergeCell ref="C171:C175"/>
    <mergeCell ref="B201:B205"/>
    <mergeCell ref="C201:C205"/>
    <mergeCell ref="B206:B210"/>
    <mergeCell ref="C206:C210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2023-11-21T07:18:52Z</dcterms:modified>
</cp:coreProperties>
</file>