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30" yWindow="555" windowWidth="17895" windowHeight="11190"/>
  </bookViews>
  <sheets>
    <sheet name="Доходы" sheetId="2" r:id="rId1"/>
  </sheets>
  <definedNames>
    <definedName name="_xlnm.Print_Titles" localSheetId="0">Доходы!$11:$14</definedName>
  </definedNames>
  <calcPr calcId="145621"/>
</workbook>
</file>

<file path=xl/calcChain.xml><?xml version="1.0" encoding="utf-8"?>
<calcChain xmlns="http://schemas.openxmlformats.org/spreadsheetml/2006/main">
  <c r="C100" i="2" l="1"/>
  <c r="C91" i="2"/>
  <c r="C69" i="2"/>
  <c r="C64" i="2"/>
  <c r="C60" i="2"/>
  <c r="C54" i="2"/>
  <c r="C44" i="2"/>
  <c r="C37" i="2"/>
  <c r="C29" i="2"/>
  <c r="C32" i="2"/>
  <c r="C35" i="2"/>
  <c r="C23" i="2"/>
  <c r="C17" i="2"/>
  <c r="C22" i="2" l="1"/>
  <c r="C28" i="2"/>
  <c r="C53" i="2"/>
  <c r="C43" i="2"/>
  <c r="C15" i="2" l="1"/>
  <c r="C139" i="2" l="1"/>
</calcChain>
</file>

<file path=xl/sharedStrings.xml><?xml version="1.0" encoding="utf-8"?>
<sst xmlns="http://schemas.openxmlformats.org/spreadsheetml/2006/main" count="258" uniqueCount="248">
  <si>
    <t>1</t>
  </si>
  <si>
    <t>2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</si>
  <si>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</si>
  <si>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</si>
  <si>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</si>
  <si>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</si>
  <si>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</si>
  <si>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</si>
  <si>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</si>
  <si>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</si>
  <si>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</si>
  <si>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</si>
  <si>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</si>
  <si>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</si>
  <si>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</si>
  <si>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</si>
  <si>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</si>
  <si>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</si>
  <si>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НАЛОГИ НА СОВОКУПНЫЙ ДОХОД</t>
  </si>
  <si>
    <t xml:space="preserve"> 000 1050000000 0000 000</t>
  </si>
  <si>
    <t xml:space="preserve">  Единый налог на вмененный доход для отдельных видов деятельности</t>
  </si>
  <si>
    <t xml:space="preserve">  Единый налог на вмененный доход для отдельных видов деятельности (за налоговые периоды, истекшие до 1 января 2011 года)</t>
  </si>
  <si>
    <t xml:space="preserve">  Единый сельскохозяйственный налог</t>
  </si>
  <si>
    <t xml:space="preserve">  ГОСУДАРСТВЕННАЯ ПОШЛИНА</t>
  </si>
  <si>
    <t xml:space="preserve"> 000 1080000000 0000 000</t>
  </si>
  <si>
    <t xml:space="preserve">  Государственная пошлина по делам, рассматриваемым в судах общей юрисдикции, мировыми судьями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</si>
  <si>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</si>
  <si>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</si>
  <si>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</si>
  <si>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</si>
  <si>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</si>
  <si>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 поселений, а также средства от продажи права на заключение договоров аренды указанных земельных участков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</si>
  <si>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</si>
  <si>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 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</si>
  <si>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  Платежи от государственных и муниципальных унитарных предприятий</t>
  </si>
  <si>
    <t xml:space="preserve"> 000 1110700000 0000 120</t>
  </si>
  <si>
    <t xml:space="preserve">  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</si>
  <si>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 000 1110701000 0000 120</t>
  </si>
  <si>
    <t xml:space="preserve">  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</si>
  <si>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 xml:space="preserve"> 000 1110701505 0000 120</t>
  </si>
  <si>
    <t xml:space="preserve">  ПЛАТЕЖИ ПРИ ПОЛЬЗОВАНИИ ПРИРОДНЫМИ РЕСУРСАМИ</t>
  </si>
  <si>
    <t xml:space="preserve"> 000 1120000000 0000 000</t>
  </si>
  <si>
    <t xml:space="preserve">  Плата за негативное воздействие на окружающую среду</t>
  </si>
  <si>
    <t xml:space="preserve">  Плата за выбросы загрязняющих веществ в атмосферный воздух стационарными объектами</t>
  </si>
  <si>
    <t xml:space="preserve">  Плата за выбросы загрязняющих веществ в атмосферный воздух передвижными объектами</t>
  </si>
  <si>
    <t xml:space="preserve"> 000 1120102001 0000 120</t>
  </si>
  <si>
    <t xml:space="preserve">  Плата за сбросы загрязняющих веществ в водные объекты</t>
  </si>
  <si>
    <t xml:space="preserve">  Плата за размещение отходов производства и потребления</t>
  </si>
  <si>
    <t xml:space="preserve"> 000 1120104001 0000 120</t>
  </si>
  <si>
    <t xml:space="preserve">  ДОХОДЫ ОТ ОКАЗАНИЯ ПЛАТНЫХ УСЛУГ (РАБОТ) И КОМПЕНСАЦИИ ЗАТРАТ ГОСУДАРСТВА</t>
  </si>
  <si>
    <t xml:space="preserve"> 000 1130000000 0000 000</t>
  </si>
  <si>
    <t xml:space="preserve">  Доходы от компенсации затрат государства</t>
  </si>
  <si>
    <t xml:space="preserve">  Прочие доходы от компенсации затрат государства</t>
  </si>
  <si>
    <t xml:space="preserve">  Прочие доходы от компенсации затрат бюджетов муниципальных районов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</si>
  <si>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</si>
  <si>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</si>
  <si>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</si>
  <si>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 Доходы от продажи земельных участков, государственная собственность на которые не разграничена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</si>
  <si>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</si>
  <si>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 xml:space="preserve">  ШТРАФЫ, САНКЦИИ, ВОЗМЕЩЕНИЕ УЩЕРБА</t>
  </si>
  <si>
    <t xml:space="preserve"> 000 1160000000 0000 000</t>
  </si>
  <si>
    <t xml:space="preserve">  Денежные взыскания (штрафы) за нарушение законодательства о налогах и сборах</t>
  </si>
  <si>
    <t xml:space="preserve">  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t>
  </si>
  <si>
    <t xml:space="preserve">  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</si>
  <si>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 xml:space="preserve">  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</si>
  <si>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 xml:space="preserve">  Денежные взыскания (штрафы) за нарушение земельного законодательства</t>
  </si>
  <si>
    <t xml:space="preserve"> 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</si>
  <si>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</si>
  <si>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 xml:space="preserve">  Прочие поступления от денежных взысканий (штрафов) и иных сумм в возмещение ущерба</t>
  </si>
  <si>
    <t xml:space="preserve">  Прочие поступления от денежных взысканий (штрафов) и иных сумм в возмещение ущерба, зачисляемые в бюджеты муниципальных районов</t>
  </si>
  <si>
    <t xml:space="preserve">  ПРОЧИЕ НЕНАЛОГОВЫЕ ДОХОДЫ</t>
  </si>
  <si>
    <t xml:space="preserve"> 000 1170000000 0000 000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</si>
  <si>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</si>
  <si>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</si>
  <si>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</si>
  <si>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</si>
  <si>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бюджетам бюджетной системы Российской Федерации</t>
  </si>
  <si>
    <t xml:space="preserve">  Дотации на выравнивание бюджетной обеспеченности</t>
  </si>
  <si>
    <t xml:space="preserve">  Дотации бюджетам муниципальных районов на выравнивание  бюджетной обеспеченности</t>
  </si>
  <si>
    <t xml:space="preserve">  Дотации бюджетам на поддержку мер по обеспечению сбалансированности бюджетов</t>
  </si>
  <si>
    <t xml:space="preserve">  Дотации бюджетам муниципальных районов на поддержку мер по обеспечению сбалансированности бюджетов</t>
  </si>
  <si>
    <t xml:space="preserve">  Субсидии бюджетам бюджетной системы Российской Федерации (межбюджетные субсидии)</t>
  </si>
  <si>
    <t xml:space="preserve">  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</si>
  <si>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  Прочие субсидии</t>
  </si>
  <si>
    <t xml:space="preserve">  Прочие субсидии бюджетам муниципальных районов</t>
  </si>
  <si>
    <t xml:space="preserve">  Субвенции бюджетам бюджетной системы Российской Федерации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</si>
  <si>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</si>
  <si>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 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</si>
  <si>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 xml:space="preserve">  Субвенции бюджетам на выплату единовременного пособия при всех формах устройства детей, лишенных родительского попечения, в семью</t>
  </si>
  <si>
    <t xml:space="preserve">  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</si>
  <si>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</si>
  <si>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</si>
  <si>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 xml:space="preserve">  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</si>
  <si>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 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</si>
  <si>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 Субвенции бюджетам муниципальных образований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</si>
  <si>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 xml:space="preserve">  Субвенции бюджетам муниципальных районов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</si>
  <si>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 xml:space="preserve">  Иные межбюджетные трансферты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</si>
  <si>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</si>
  <si>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 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</si>
  <si>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  Прочие межбюджетные трансферты, передаваемые бюджетам</t>
  </si>
  <si>
    <t xml:space="preserve">  Прочие межбюджетные трансферты, передаваемые бюджетам муниципальных районов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</si>
  <si>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</si>
  <si>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</si>
  <si>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</si>
  <si>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Код бюджетной классификации Российской Федерации</t>
  </si>
  <si>
    <t>Наименование доходов</t>
  </si>
  <si>
    <t xml:space="preserve">  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</si>
  <si>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ИТОГО:</t>
  </si>
  <si>
    <t>ЗАДОЛЖЕННОСТЬ И ПЕРЕРАСЧЕТЫ ПО ОТМЕНЕННЫМ НАЛОГАМ, СБОРАМ И ИНЫМ ОБЯЗАТЕЛЬНЫМ ПЛАТЕЖАМ</t>
  </si>
  <si>
    <t>Прочие налоги и сборы (по отмененным налогам и сборам субъектов Российской Федерации)</t>
  </si>
  <si>
    <t>Налог с продаж</t>
  </si>
  <si>
    <t>000 1090000000 0000 000</t>
  </si>
  <si>
    <t>000 1090600002 0000 110</t>
  </si>
  <si>
    <t>000 1090601002 0000 110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</si>
  <si>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</si>
  <si>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 xml:space="preserve"> 000 2023000000 0000 151</t>
  </si>
  <si>
    <t xml:space="preserve"> 000 2023002400 0000 151</t>
  </si>
  <si>
    <t xml:space="preserve"> 000 2023002405 0000 151</t>
  </si>
  <si>
    <t xml:space="preserve"> 000 2023526000 0000 151</t>
  </si>
  <si>
    <t xml:space="preserve"> 000 2024000000 0000 151</t>
  </si>
  <si>
    <t xml:space="preserve"> 000 2022000000 0000 151</t>
  </si>
  <si>
    <t>000 20225097000000151</t>
  </si>
  <si>
    <t>000 202225097050000151</t>
  </si>
  <si>
    <t xml:space="preserve"> 000 2190000005 0000 000</t>
  </si>
  <si>
    <t>Денежные взыскания ( штрафы) за административные правонаругения в области государственного регулирования производства и оборота этилового спирта, алкогольной спиртосодеожащей и табачной продукции</t>
  </si>
  <si>
    <t>000 2021999900 0000 151</t>
  </si>
  <si>
    <t>Прочие дотации</t>
  </si>
  <si>
    <t>000 2022551900 0000 151</t>
  </si>
  <si>
    <t>Субсидия бюджетам на поддержку отрасли культуры</t>
  </si>
  <si>
    <t>Приложение 1</t>
  </si>
  <si>
    <t xml:space="preserve"> 000 2021999905 0000 15</t>
  </si>
  <si>
    <t>Прочие дотации бюджетам муниципальных районов</t>
  </si>
  <si>
    <t>000 1160802001 0000 140</t>
  </si>
  <si>
    <t>Денежные взыскания ( штрафы) за административные правонаругения в области государственного регулирования производства и оборота  табачной продукции</t>
  </si>
  <si>
    <t>Субсидии бюджетам на софинансирование капитальных вложений в объекты государственной (муниципальной)собственности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</si>
  <si>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</si>
  <si>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</si>
  <si>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Субсидия бюджетам муниципальных районов на поддержку отрасли культуры</t>
  </si>
  <si>
    <t>000 2022551905 0000 151</t>
  </si>
  <si>
    <t xml:space="preserve"> 000 2023526005 0000 151</t>
  </si>
  <si>
    <t>Налог, взимаемый в связи с применением патентной системы налогооблажения</t>
  </si>
  <si>
    <t xml:space="preserve">Налог, взимаемый в связи с применением патентной системы налогооблажения,зачисляемый в бюджеты муниципальных районов </t>
  </si>
  <si>
    <t xml:space="preserve">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муниципальных районов</t>
  </si>
  <si>
    <t>Денежные взыскания(штрафы)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административныхз правонарушениях</t>
  </si>
  <si>
    <t xml:space="preserve"> 000 1110501310 0000 120</t>
  </si>
  <si>
    <t xml:space="preserve"> 000 1140601310 0000 430</t>
  </si>
  <si>
    <t xml:space="preserve"> 000 2022005100 0000 151</t>
  </si>
  <si>
    <t>Субсидии бюджетам на реализацию федеральных целевых программ</t>
  </si>
  <si>
    <t>Субсидии бюджетам  муниципальных районов на реализацию федеральных целевых программ</t>
  </si>
  <si>
    <t xml:space="preserve"> 000 2022005105 0000 151</t>
  </si>
  <si>
    <t xml:space="preserve"> 000 2196001005 0000 151</t>
  </si>
  <si>
    <t xml:space="preserve"> </t>
  </si>
  <si>
    <t xml:space="preserve"> 000 1170100000 0000 180</t>
  </si>
  <si>
    <t>Невыясненнные поступления</t>
  </si>
  <si>
    <t xml:space="preserve"> 000 1170105005 0000 180</t>
  </si>
  <si>
    <t xml:space="preserve">  Прочие невыясненные поступления, зачисляемые в  бюджеты муниципальных районов</t>
  </si>
  <si>
    <t xml:space="preserve">  Единый сельскохозяйственный налог (за налоговые периоды, истекшие до 1 января 2011 года)</t>
  </si>
  <si>
    <t>Субсидии бюджетам на поддержку отрасли культуры</t>
  </si>
  <si>
    <t>Субсидии бюджетам муниципальных районов на поддержку отрасли культуры</t>
  </si>
  <si>
    <t>Совета народных депутатов</t>
  </si>
  <si>
    <t xml:space="preserve">                                                                                                      к решению Жирятинского районного</t>
  </si>
  <si>
    <t>"Об исполнении бюджета муниципального образования "Жирятинский район" за 2018 год"</t>
  </si>
  <si>
    <t xml:space="preserve">  </t>
  </si>
  <si>
    <t xml:space="preserve"> 182 1010201001 0000 110</t>
  </si>
  <si>
    <t xml:space="preserve"> 182 1010202001 0000 110</t>
  </si>
  <si>
    <t xml:space="preserve"> 182 1010200001 0000 110</t>
  </si>
  <si>
    <t xml:space="preserve"> 182 1010203001 0000 110</t>
  </si>
  <si>
    <t xml:space="preserve"> 182 1010204001 0000 110</t>
  </si>
  <si>
    <t xml:space="preserve"> 100 1030200001 0000 110</t>
  </si>
  <si>
    <t xml:space="preserve"> 100 1030223001 0000 110</t>
  </si>
  <si>
    <t xml:space="preserve"> 100 1030224001 0000 110</t>
  </si>
  <si>
    <t xml:space="preserve"> 100 1030225001 0000 110</t>
  </si>
  <si>
    <t xml:space="preserve"> 100 1030226001 0000 110</t>
  </si>
  <si>
    <t xml:space="preserve"> 182 1050200002 0000 110</t>
  </si>
  <si>
    <t xml:space="preserve"> 182 1050201002 0000 110</t>
  </si>
  <si>
    <t xml:space="preserve"> 182 1050202002 0000 110</t>
  </si>
  <si>
    <t xml:space="preserve"> 182 1050300001 0000 110</t>
  </si>
  <si>
    <t xml:space="preserve"> 182 1050301001 0000 110</t>
  </si>
  <si>
    <t>182 1050302001 0000 110</t>
  </si>
  <si>
    <t>182 1050400002 0000 110</t>
  </si>
  <si>
    <t>182 1050402002 0000 110</t>
  </si>
  <si>
    <t xml:space="preserve"> 182 1080300001 0000 110</t>
  </si>
  <si>
    <t>182 1080301001 0000 110</t>
  </si>
  <si>
    <t xml:space="preserve"> 904 1110500000 0000 120</t>
  </si>
  <si>
    <t xml:space="preserve"> 904 1110501000 0000 120</t>
  </si>
  <si>
    <t xml:space="preserve"> 904 1110501305 0000 120</t>
  </si>
  <si>
    <t xml:space="preserve"> 904 1110503000 0000 120</t>
  </si>
  <si>
    <t xml:space="preserve"> 904 1110503505 0000 120</t>
  </si>
  <si>
    <t xml:space="preserve"> 048 1120100001 0000 120</t>
  </si>
  <si>
    <t xml:space="preserve"> 048 1120101001 0000 120</t>
  </si>
  <si>
    <t xml:space="preserve"> 048 1120103001 0000 120</t>
  </si>
  <si>
    <t>048 1120104101 0000 120</t>
  </si>
  <si>
    <t xml:space="preserve"> 901 1130200000 0000 130</t>
  </si>
  <si>
    <t xml:space="preserve"> 901 1130299000 0000 130</t>
  </si>
  <si>
    <t xml:space="preserve"> 901 1130299505 0000 130</t>
  </si>
  <si>
    <t xml:space="preserve"> 904 1140600000 0000 430</t>
  </si>
  <si>
    <t xml:space="preserve"> 904 1140601000 0000 430</t>
  </si>
  <si>
    <t xml:space="preserve"> 904 1140601305 0000 430</t>
  </si>
  <si>
    <t xml:space="preserve"> 182 1160300000 0000 140</t>
  </si>
  <si>
    <t xml:space="preserve"> 182 1160301001 0000 140</t>
  </si>
  <si>
    <t xml:space="preserve"> 182 1160303001 0000 140</t>
  </si>
  <si>
    <t>188 1160800001 0000 140</t>
  </si>
  <si>
    <t>188 1160801001 0000 140</t>
  </si>
  <si>
    <t xml:space="preserve"> 321 1162500000 0000 140</t>
  </si>
  <si>
    <t xml:space="preserve"> 321 1162506001 0000 140</t>
  </si>
  <si>
    <t>188 1164300001 0000 140</t>
  </si>
  <si>
    <t>161 1163305005 0000 140</t>
  </si>
  <si>
    <t xml:space="preserve"> 161 1163300000 0000 140</t>
  </si>
  <si>
    <t xml:space="preserve"> 188 1162800001 0000 140</t>
  </si>
  <si>
    <t xml:space="preserve"> 188 1169005005 0000 140</t>
  </si>
  <si>
    <t xml:space="preserve"> 188 1169000000 0000 140</t>
  </si>
  <si>
    <t xml:space="preserve"> 902 2021000000 0000 151</t>
  </si>
  <si>
    <t xml:space="preserve"> 902 2021500100 0000 151</t>
  </si>
  <si>
    <t xml:space="preserve"> 902 2021500105 0000 151</t>
  </si>
  <si>
    <t xml:space="preserve"> 902 2021500200 0000 151</t>
  </si>
  <si>
    <t xml:space="preserve"> 902 202150205 0000 151</t>
  </si>
  <si>
    <t>902 202199900 0000 181</t>
  </si>
  <si>
    <t>902 202199905 0000 181</t>
  </si>
  <si>
    <t xml:space="preserve"> 901 2022021600 0000 151</t>
  </si>
  <si>
    <t xml:space="preserve"> 901 2022021605 0000 151</t>
  </si>
  <si>
    <t>901 2022546700 0000 151</t>
  </si>
  <si>
    <t>901 2022546705 0000 151</t>
  </si>
  <si>
    <t>901 2022549700 0000 151</t>
  </si>
  <si>
    <t>901 2022549705 0000 151</t>
  </si>
  <si>
    <t>901 2022551900 0000 151</t>
  </si>
  <si>
    <t>901 2022007700 0000 151</t>
  </si>
  <si>
    <t>901 2022007705 0000 151</t>
  </si>
  <si>
    <t xml:space="preserve"> 901 2022999900 0000 151</t>
  </si>
  <si>
    <t xml:space="preserve"> 901 2022999905 0000 151</t>
  </si>
  <si>
    <t xml:space="preserve"> 903 2023002900 0000 151</t>
  </si>
  <si>
    <t xml:space="preserve"> 903 2023002905 0000 151</t>
  </si>
  <si>
    <t xml:space="preserve"> 901 2023508200 0000 151</t>
  </si>
  <si>
    <t xml:space="preserve"> 901 2023508205 0000 151</t>
  </si>
  <si>
    <t xml:space="preserve"> 901 2023511800 0000 151</t>
  </si>
  <si>
    <t xml:space="preserve"> 901 2023511805 0000 151</t>
  </si>
  <si>
    <t xml:space="preserve"> 902 2024001400 0000 151</t>
  </si>
  <si>
    <t xml:space="preserve"> 902 2024001405 0000 151</t>
  </si>
  <si>
    <t xml:space="preserve"> 902 2024999900 0000 151</t>
  </si>
  <si>
    <t xml:space="preserve"> 902 2024999905 0000 151</t>
  </si>
  <si>
    <t>Субсидии бюджетам муниципальных райнов на реализацию мероприятий по обеспечению жильем молодых семей</t>
  </si>
  <si>
    <t>Субсидии бюджетам   на реализацию мероприятий по обеспечению жильем молодых семей</t>
  </si>
  <si>
    <t>901 2022551905 0000 151</t>
  </si>
  <si>
    <t>Субсидии бюджетам муниципальных районов на софинансирование капитальных вложений в объекты муниципальной собственности</t>
  </si>
  <si>
    <t xml:space="preserve">Доходы бюджета муниципального образования "Жирятинский район" за   2018 год </t>
  </si>
  <si>
    <t xml:space="preserve">Кассовое исполнение </t>
  </si>
  <si>
    <t xml:space="preserve">по кодам классификации доходов бюджетов                                                   </t>
  </si>
  <si>
    <t>( в рублях)</t>
  </si>
  <si>
    <t xml:space="preserve">                                                                                    от "18" июня 2019 года №5-422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</si>
</sst>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dd\.mm\.yyyy"/>
  </numFmts>
  <fonts count="16" x14ac:knownFonts="1">
    <font>
      <sz val="11"/>
      <name val="Calibri"/>
      <family val="2"/>
      <scheme val="minor"/>
    </font>
    <font>
      <b/>
      <sz val="12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i/>
      <sz val="8"/>
      <color rgb="FF000000"/>
      <name val="Arial"/>
      <family val="2"/>
      <charset val="204"/>
    </font>
    <font>
      <sz val="11"/>
      <name val="Calibri"/>
      <family val="2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CCCCC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5">
    <xf numFmtId="0" fontId="0" fillId="0" borderId="0"/>
    <xf numFmtId="0" fontId="4" fillId="0" borderId="1"/>
    <xf numFmtId="0" fontId="1" fillId="0" borderId="1">
      <alignment horizontal="center" wrapText="1"/>
    </xf>
    <xf numFmtId="0" fontId="6" fillId="0" borderId="11"/>
    <xf numFmtId="0" fontId="6" fillId="0" borderId="1"/>
    <xf numFmtId="0" fontId="3" fillId="0" borderId="1"/>
    <xf numFmtId="0" fontId="1" fillId="0" borderId="1">
      <alignment horizontal="left" wrapText="1"/>
    </xf>
    <xf numFmtId="0" fontId="7" fillId="0" borderId="1"/>
    <xf numFmtId="0" fontId="6" fillId="0" borderId="10"/>
    <xf numFmtId="0" fontId="3" fillId="0" borderId="13"/>
    <xf numFmtId="0" fontId="2" fillId="0" borderId="1">
      <alignment horizontal="left"/>
    </xf>
    <xf numFmtId="0" fontId="8" fillId="0" borderId="1">
      <alignment horizontal="center" vertical="top"/>
    </xf>
    <xf numFmtId="49" fontId="9" fillId="0" borderId="14">
      <alignment horizontal="right"/>
    </xf>
    <xf numFmtId="0" fontId="3" fillId="0" borderId="15"/>
    <xf numFmtId="49" fontId="3" fillId="0" borderId="1"/>
    <xf numFmtId="49" fontId="2" fillId="0" borderId="1">
      <alignment horizontal="right"/>
    </xf>
    <xf numFmtId="0" fontId="2" fillId="0" borderId="1"/>
    <xf numFmtId="0" fontId="2" fillId="0" borderId="14">
      <alignment horizontal="right"/>
    </xf>
    <xf numFmtId="49" fontId="2" fillId="0" borderId="1"/>
    <xf numFmtId="0" fontId="2" fillId="0" borderId="1">
      <alignment horizontal="right"/>
    </xf>
    <xf numFmtId="0" fontId="2" fillId="0" borderId="12">
      <alignment horizontal="left"/>
    </xf>
    <xf numFmtId="49" fontId="2" fillId="0" borderId="12"/>
    <xf numFmtId="0" fontId="10" fillId="0" borderId="1"/>
    <xf numFmtId="0" fontId="10" fillId="0" borderId="16"/>
    <xf numFmtId="49" fontId="2" fillId="0" borderId="8">
      <alignment horizontal="center" vertical="center" wrapText="1"/>
    </xf>
    <xf numFmtId="49" fontId="2" fillId="0" borderId="2">
      <alignment horizontal="center" vertical="center" wrapText="1"/>
    </xf>
    <xf numFmtId="0" fontId="2" fillId="0" borderId="17">
      <alignment horizontal="left" wrapText="1"/>
    </xf>
    <xf numFmtId="49" fontId="2" fillId="0" borderId="18">
      <alignment horizontal="center" wrapText="1"/>
    </xf>
    <xf numFmtId="49" fontId="2" fillId="0" borderId="19">
      <alignment horizontal="center"/>
    </xf>
    <xf numFmtId="4" fontId="2" fillId="0" borderId="8">
      <alignment horizontal="right"/>
    </xf>
    <xf numFmtId="0" fontId="2" fillId="0" borderId="20">
      <alignment horizontal="left" wrapText="1"/>
    </xf>
    <xf numFmtId="4" fontId="2" fillId="0" borderId="20">
      <alignment horizontal="right"/>
    </xf>
    <xf numFmtId="0" fontId="2" fillId="0" borderId="21">
      <alignment horizontal="left" wrapText="1" indent="1"/>
    </xf>
    <xf numFmtId="49" fontId="2" fillId="0" borderId="22">
      <alignment horizontal="center" wrapText="1"/>
    </xf>
    <xf numFmtId="49" fontId="2" fillId="0" borderId="23">
      <alignment horizontal="center"/>
    </xf>
    <xf numFmtId="49" fontId="2" fillId="0" borderId="24">
      <alignment horizontal="center"/>
    </xf>
    <xf numFmtId="0" fontId="2" fillId="0" borderId="25">
      <alignment horizontal="left" wrapText="1" indent="2"/>
    </xf>
    <xf numFmtId="49" fontId="2" fillId="0" borderId="26">
      <alignment horizontal="center"/>
    </xf>
    <xf numFmtId="49" fontId="2" fillId="0" borderId="8">
      <alignment horizontal="center"/>
    </xf>
    <xf numFmtId="0" fontId="2" fillId="0" borderId="16"/>
    <xf numFmtId="0" fontId="2" fillId="2" borderId="16"/>
    <xf numFmtId="0" fontId="2" fillId="0" borderId="1">
      <alignment horizontal="left" wrapText="1"/>
    </xf>
    <xf numFmtId="49" fontId="2" fillId="0" borderId="1">
      <alignment horizontal="center" wrapText="1"/>
    </xf>
    <xf numFmtId="49" fontId="2" fillId="0" borderId="1">
      <alignment horizontal="center"/>
    </xf>
    <xf numFmtId="0" fontId="2" fillId="0" borderId="11">
      <alignment horizontal="left"/>
    </xf>
    <xf numFmtId="49" fontId="2" fillId="0" borderId="11"/>
    <xf numFmtId="0" fontId="2" fillId="0" borderId="11"/>
    <xf numFmtId="0" fontId="3" fillId="0" borderId="11"/>
    <xf numFmtId="0" fontId="2" fillId="0" borderId="27">
      <alignment horizontal="left" wrapText="1"/>
    </xf>
    <xf numFmtId="49" fontId="2" fillId="0" borderId="28">
      <alignment horizontal="center" wrapText="1"/>
    </xf>
    <xf numFmtId="4" fontId="2" fillId="0" borderId="28">
      <alignment horizontal="right"/>
    </xf>
    <xf numFmtId="0" fontId="2" fillId="0" borderId="29">
      <alignment horizontal="left" wrapText="1"/>
    </xf>
    <xf numFmtId="4" fontId="2" fillId="0" borderId="30">
      <alignment horizontal="right"/>
    </xf>
    <xf numFmtId="49" fontId="2" fillId="0" borderId="26">
      <alignment horizontal="center" wrapText="1"/>
    </xf>
    <xf numFmtId="0" fontId="2" fillId="0" borderId="31">
      <alignment horizontal="left" wrapText="1" indent="1"/>
    </xf>
    <xf numFmtId="49" fontId="2" fillId="0" borderId="20">
      <alignment horizontal="center"/>
    </xf>
    <xf numFmtId="0" fontId="2" fillId="0" borderId="30">
      <alignment horizontal="left" wrapText="1" indent="2"/>
    </xf>
    <xf numFmtId="49" fontId="2" fillId="0" borderId="32">
      <alignment horizontal="center"/>
    </xf>
    <xf numFmtId="49" fontId="2" fillId="0" borderId="28">
      <alignment horizontal="center"/>
    </xf>
    <xf numFmtId="0" fontId="2" fillId="0" borderId="33"/>
    <xf numFmtId="0" fontId="2" fillId="0" borderId="34"/>
    <xf numFmtId="0" fontId="4" fillId="0" borderId="35">
      <alignment horizontal="left" wrapText="1"/>
    </xf>
    <xf numFmtId="0" fontId="2" fillId="0" borderId="36">
      <alignment horizontal="center" wrapText="1"/>
    </xf>
    <xf numFmtId="49" fontId="2" fillId="0" borderId="37">
      <alignment horizontal="center" wrapText="1"/>
    </xf>
    <xf numFmtId="4" fontId="2" fillId="0" borderId="19">
      <alignment horizontal="right"/>
    </xf>
    <xf numFmtId="0" fontId="4" fillId="0" borderId="20">
      <alignment horizontal="left" wrapText="1"/>
    </xf>
    <xf numFmtId="4" fontId="2" fillId="0" borderId="38">
      <alignment horizontal="right"/>
    </xf>
    <xf numFmtId="0" fontId="2" fillId="2" borderId="1"/>
    <xf numFmtId="0" fontId="2" fillId="0" borderId="1">
      <alignment horizontal="center" wrapText="1"/>
    </xf>
    <xf numFmtId="0" fontId="4" fillId="0" borderId="11"/>
    <xf numFmtId="49" fontId="2" fillId="0" borderId="11">
      <alignment horizontal="left"/>
    </xf>
    <xf numFmtId="0" fontId="2" fillId="0" borderId="21">
      <alignment horizontal="left" wrapText="1"/>
    </xf>
    <xf numFmtId="0" fontId="2" fillId="0" borderId="31">
      <alignment horizontal="left" wrapText="1"/>
    </xf>
    <xf numFmtId="0" fontId="3" fillId="0" borderId="39"/>
    <xf numFmtId="0" fontId="3" fillId="0" borderId="12"/>
    <xf numFmtId="0" fontId="2" fillId="0" borderId="27">
      <alignment horizontal="left" wrapText="1" indent="1"/>
    </xf>
    <xf numFmtId="49" fontId="2" fillId="0" borderId="32">
      <alignment horizontal="center" wrapText="1"/>
    </xf>
    <xf numFmtId="0" fontId="2" fillId="0" borderId="29">
      <alignment horizontal="left" wrapText="1" indent="1"/>
    </xf>
    <xf numFmtId="0" fontId="2" fillId="0" borderId="21">
      <alignment horizontal="left" wrapText="1" indent="2"/>
    </xf>
    <xf numFmtId="0" fontId="2" fillId="0" borderId="31">
      <alignment horizontal="left" wrapText="1" indent="2"/>
    </xf>
    <xf numFmtId="49" fontId="2" fillId="0" borderId="32">
      <alignment horizontal="left" wrapText="1"/>
    </xf>
    <xf numFmtId="49" fontId="2" fillId="0" borderId="30">
      <alignment horizontal="center"/>
    </xf>
    <xf numFmtId="0" fontId="2" fillId="0" borderId="29">
      <alignment horizontal="left" wrapText="1" indent="2"/>
    </xf>
    <xf numFmtId="49" fontId="2" fillId="0" borderId="32">
      <alignment horizontal="center" shrinkToFit="1"/>
    </xf>
    <xf numFmtId="49" fontId="2" fillId="0" borderId="28">
      <alignment horizontal="center" shrinkToFit="1"/>
    </xf>
    <xf numFmtId="49" fontId="2" fillId="0" borderId="8">
      <alignment horizontal="center" vertical="top" wrapText="1"/>
    </xf>
    <xf numFmtId="0" fontId="2" fillId="0" borderId="8">
      <alignment horizontal="center" vertical="top" wrapText="1"/>
    </xf>
    <xf numFmtId="0" fontId="4" fillId="0" borderId="25"/>
    <xf numFmtId="49" fontId="4" fillId="0" borderId="18">
      <alignment horizontal="center"/>
    </xf>
    <xf numFmtId="49" fontId="11" fillId="0" borderId="40">
      <alignment horizontal="left" vertical="center" wrapText="1"/>
    </xf>
    <xf numFmtId="49" fontId="4" fillId="0" borderId="26">
      <alignment horizontal="center" vertical="center" wrapText="1"/>
    </xf>
    <xf numFmtId="49" fontId="2" fillId="0" borderId="31">
      <alignment horizontal="left" vertical="center" wrapText="1" indent="2"/>
    </xf>
    <xf numFmtId="49" fontId="2" fillId="0" borderId="22">
      <alignment horizontal="center" vertical="center" wrapText="1"/>
    </xf>
    <xf numFmtId="0" fontId="2" fillId="0" borderId="23"/>
    <xf numFmtId="4" fontId="2" fillId="0" borderId="23">
      <alignment horizontal="right"/>
    </xf>
    <xf numFmtId="4" fontId="2" fillId="0" borderId="24">
      <alignment horizontal="right"/>
    </xf>
    <xf numFmtId="49" fontId="2" fillId="0" borderId="29">
      <alignment horizontal="left" vertical="center" wrapText="1" indent="3"/>
    </xf>
    <xf numFmtId="49" fontId="2" fillId="0" borderId="32">
      <alignment horizontal="center" vertical="center" wrapText="1"/>
    </xf>
    <xf numFmtId="49" fontId="2" fillId="0" borderId="40">
      <alignment horizontal="left" vertical="center" wrapText="1" indent="3"/>
    </xf>
    <xf numFmtId="49" fontId="2" fillId="0" borderId="26">
      <alignment horizontal="center" vertical="center" wrapText="1"/>
    </xf>
    <xf numFmtId="49" fontId="2" fillId="0" borderId="41">
      <alignment horizontal="left" vertical="center" wrapText="1" indent="3"/>
    </xf>
    <xf numFmtId="0" fontId="11" fillId="0" borderId="25">
      <alignment horizontal="left" vertical="center" wrapText="1"/>
    </xf>
    <xf numFmtId="0" fontId="4" fillId="0" borderId="12">
      <alignment horizontal="center" vertical="center" textRotation="90" wrapText="1"/>
    </xf>
    <xf numFmtId="49" fontId="2" fillId="0" borderId="12">
      <alignment horizontal="left" vertical="center" wrapText="1" indent="3"/>
    </xf>
    <xf numFmtId="49" fontId="2" fillId="0" borderId="12">
      <alignment horizontal="center" vertical="center" wrapText="1"/>
    </xf>
    <xf numFmtId="4" fontId="2" fillId="0" borderId="12">
      <alignment horizontal="right"/>
    </xf>
    <xf numFmtId="0" fontId="2" fillId="0" borderId="1">
      <alignment vertical="center"/>
    </xf>
    <xf numFmtId="49" fontId="2" fillId="0" borderId="1">
      <alignment horizontal="left" vertical="center" wrapText="1" indent="3"/>
    </xf>
    <xf numFmtId="49" fontId="2" fillId="0" borderId="1">
      <alignment horizontal="center" vertical="center" wrapText="1"/>
    </xf>
    <xf numFmtId="4" fontId="2" fillId="0" borderId="1">
      <alignment horizontal="right" shrinkToFit="1"/>
    </xf>
    <xf numFmtId="0" fontId="4" fillId="0" borderId="1">
      <alignment horizontal="center" vertical="center" textRotation="90" wrapText="1"/>
    </xf>
    <xf numFmtId="49" fontId="2" fillId="0" borderId="11">
      <alignment horizontal="left" vertical="center" wrapText="1" indent="3"/>
    </xf>
    <xf numFmtId="49" fontId="2" fillId="0" borderId="11">
      <alignment horizontal="center" vertical="center" wrapText="1"/>
    </xf>
    <xf numFmtId="4" fontId="2" fillId="0" borderId="11">
      <alignment horizontal="right"/>
    </xf>
    <xf numFmtId="49" fontId="4" fillId="0" borderId="18">
      <alignment horizontal="center" vertical="center" wrapText="1"/>
    </xf>
    <xf numFmtId="0" fontId="2" fillId="0" borderId="24"/>
    <xf numFmtId="49" fontId="2" fillId="0" borderId="42">
      <alignment horizontal="center" vertical="center" wrapText="1"/>
    </xf>
    <xf numFmtId="4" fontId="2" fillId="0" borderId="2">
      <alignment horizontal="right"/>
    </xf>
    <xf numFmtId="4" fontId="2" fillId="0" borderId="43">
      <alignment horizontal="right"/>
    </xf>
    <xf numFmtId="0" fontId="4" fillId="0" borderId="1">
      <alignment horizontal="center" vertical="center" textRotation="90"/>
    </xf>
    <xf numFmtId="49" fontId="11" fillId="0" borderId="25">
      <alignment horizontal="left" vertical="center" wrapText="1"/>
    </xf>
    <xf numFmtId="0" fontId="3" fillId="0" borderId="16"/>
    <xf numFmtId="0" fontId="2" fillId="0" borderId="18">
      <alignment horizontal="center" vertical="center"/>
    </xf>
    <xf numFmtId="0" fontId="2" fillId="0" borderId="40">
      <alignment horizontal="left" vertical="center" wrapText="1"/>
    </xf>
    <xf numFmtId="0" fontId="2" fillId="0" borderId="22">
      <alignment horizontal="center" vertical="center"/>
    </xf>
    <xf numFmtId="0" fontId="2" fillId="0" borderId="32">
      <alignment horizontal="center" vertical="center"/>
    </xf>
    <xf numFmtId="0" fontId="2" fillId="0" borderId="26">
      <alignment horizontal="center" vertical="center"/>
    </xf>
    <xf numFmtId="0" fontId="2" fillId="0" borderId="41">
      <alignment horizontal="left" vertical="center" wrapText="1"/>
    </xf>
    <xf numFmtId="49" fontId="11" fillId="0" borderId="44">
      <alignment horizontal="left" vertical="center" wrapText="1"/>
    </xf>
    <xf numFmtId="49" fontId="2" fillId="0" borderId="19">
      <alignment horizontal="center" vertical="center"/>
    </xf>
    <xf numFmtId="49" fontId="2" fillId="0" borderId="45">
      <alignment horizontal="left" vertical="center" wrapText="1"/>
    </xf>
    <xf numFmtId="49" fontId="2" fillId="0" borderId="23">
      <alignment horizontal="center" vertical="center"/>
    </xf>
    <xf numFmtId="49" fontId="2" fillId="0" borderId="28">
      <alignment horizontal="center" vertical="center"/>
    </xf>
    <xf numFmtId="49" fontId="2" fillId="0" borderId="8">
      <alignment horizontal="center" vertical="center"/>
    </xf>
    <xf numFmtId="49" fontId="2" fillId="0" borderId="46">
      <alignment horizontal="left" vertical="center" wrapText="1"/>
    </xf>
    <xf numFmtId="49" fontId="2" fillId="0" borderId="1">
      <alignment horizontal="left"/>
    </xf>
    <xf numFmtId="0" fontId="2" fillId="0" borderId="1">
      <alignment horizontal="center"/>
    </xf>
    <xf numFmtId="0" fontId="5" fillId="0" borderId="11">
      <alignment wrapText="1"/>
    </xf>
    <xf numFmtId="0" fontId="5" fillId="0" borderId="12">
      <alignment wrapText="1"/>
    </xf>
    <xf numFmtId="0" fontId="2" fillId="0" borderId="12"/>
    <xf numFmtId="0" fontId="12" fillId="0" borderId="0"/>
    <xf numFmtId="0" fontId="12" fillId="0" borderId="0"/>
    <xf numFmtId="0" fontId="12" fillId="0" borderId="0"/>
    <xf numFmtId="0" fontId="3" fillId="0" borderId="1"/>
    <xf numFmtId="0" fontId="3" fillId="0" borderId="1"/>
    <xf numFmtId="0" fontId="3" fillId="3" borderId="1"/>
    <xf numFmtId="0" fontId="3" fillId="3" borderId="11"/>
    <xf numFmtId="49" fontId="2" fillId="0" borderId="8">
      <alignment horizontal="center" vertical="center" wrapText="1"/>
    </xf>
    <xf numFmtId="0" fontId="3" fillId="3" borderId="33"/>
    <xf numFmtId="0" fontId="3" fillId="3" borderId="47"/>
    <xf numFmtId="0" fontId="1" fillId="0" borderId="1">
      <alignment horizontal="center" wrapText="1"/>
    </xf>
    <xf numFmtId="0" fontId="2" fillId="0" borderId="11">
      <alignment wrapText="1"/>
    </xf>
    <xf numFmtId="0" fontId="2" fillId="0" borderId="33">
      <alignment wrapText="1"/>
    </xf>
    <xf numFmtId="0" fontId="3" fillId="3" borderId="48"/>
    <xf numFmtId="0" fontId="3" fillId="3" borderId="12"/>
    <xf numFmtId="0" fontId="3" fillId="3" borderId="49"/>
    <xf numFmtId="0" fontId="2" fillId="0" borderId="1">
      <alignment horizontal="left"/>
    </xf>
    <xf numFmtId="49" fontId="2" fillId="0" borderId="8">
      <alignment horizontal="center" vertical="center" wrapText="1"/>
    </xf>
    <xf numFmtId="0" fontId="3" fillId="3" borderId="50"/>
    <xf numFmtId="0" fontId="2" fillId="0" borderId="2">
      <alignment horizontal="center"/>
    </xf>
    <xf numFmtId="49" fontId="3" fillId="0" borderId="3">
      <alignment horizontal="center"/>
    </xf>
    <xf numFmtId="164" fontId="2" fillId="0" borderId="4">
      <alignment horizontal="center"/>
    </xf>
    <xf numFmtId="0" fontId="2" fillId="0" borderId="5">
      <alignment horizontal="center"/>
    </xf>
    <xf numFmtId="49" fontId="2" fillId="0" borderId="6">
      <alignment horizontal="center"/>
    </xf>
    <xf numFmtId="49" fontId="2" fillId="0" borderId="4">
      <alignment horizontal="center"/>
    </xf>
    <xf numFmtId="0" fontId="2" fillId="0" borderId="4">
      <alignment horizontal="center"/>
    </xf>
    <xf numFmtId="49" fontId="2" fillId="0" borderId="7">
      <alignment horizontal="center"/>
    </xf>
    <xf numFmtId="0" fontId="3" fillId="3" borderId="16"/>
    <xf numFmtId="49" fontId="2" fillId="0" borderId="1">
      <alignment horizontal="right"/>
    </xf>
    <xf numFmtId="0" fontId="2" fillId="0" borderId="1">
      <alignment horizontal="center"/>
    </xf>
    <xf numFmtId="0" fontId="4" fillId="0" borderId="1">
      <alignment horizontal="center"/>
    </xf>
    <xf numFmtId="0" fontId="4" fillId="0" borderId="9">
      <alignment horizontal="center" vertical="center" textRotation="90" wrapText="1"/>
    </xf>
    <xf numFmtId="0" fontId="4" fillId="0" borderId="10">
      <alignment horizontal="center" vertical="center" textRotation="90" wrapText="1"/>
    </xf>
    <xf numFmtId="0" fontId="4" fillId="0" borderId="10">
      <alignment horizontal="center" vertical="center" textRotation="90"/>
    </xf>
    <xf numFmtId="0" fontId="4" fillId="0" borderId="8">
      <alignment horizontal="center" vertical="center" textRotation="90"/>
    </xf>
    <xf numFmtId="0" fontId="5" fillId="0" borderId="8">
      <alignment wrapText="1"/>
    </xf>
    <xf numFmtId="0" fontId="2" fillId="0" borderId="8">
      <alignment horizontal="center" vertical="top" wrapText="1"/>
    </xf>
    <xf numFmtId="49" fontId="2" fillId="0" borderId="11">
      <alignment horizontal="center"/>
    </xf>
    <xf numFmtId="0" fontId="2" fillId="0" borderId="12">
      <alignment horizontal="center"/>
    </xf>
    <xf numFmtId="49" fontId="2" fillId="0" borderId="11"/>
    <xf numFmtId="0" fontId="2" fillId="0" borderId="8">
      <alignment horizontal="center" vertical="top"/>
    </xf>
    <xf numFmtId="0" fontId="2" fillId="0" borderId="11">
      <alignment horizontal="center"/>
    </xf>
    <xf numFmtId="49" fontId="2" fillId="0" borderId="12">
      <alignment horizontal="center"/>
    </xf>
    <xf numFmtId="0" fontId="2" fillId="0" borderId="8">
      <alignment horizontal="center" vertical="top"/>
    </xf>
    <xf numFmtId="43" fontId="12" fillId="0" borderId="0" applyFont="0" applyFill="0" applyBorder="0" applyAlignment="0" applyProtection="0"/>
  </cellStyleXfs>
  <cellXfs count="42">
    <xf numFmtId="0" fontId="0" fillId="0" borderId="0" xfId="0"/>
    <xf numFmtId="0" fontId="0" fillId="0" borderId="0" xfId="0" applyProtection="1">
      <protection locked="0"/>
    </xf>
    <xf numFmtId="0" fontId="13" fillId="0" borderId="1" xfId="22" applyNumberFormat="1" applyFont="1" applyProtection="1">
      <protection locked="0"/>
    </xf>
    <xf numFmtId="0" fontId="13" fillId="0" borderId="1" xfId="5" applyNumberFormat="1" applyFont="1" applyProtection="1">
      <protection locked="0"/>
    </xf>
    <xf numFmtId="0" fontId="15" fillId="0" borderId="0" xfId="0" applyFont="1" applyProtection="1">
      <protection locked="0"/>
    </xf>
    <xf numFmtId="49" fontId="13" fillId="0" borderId="51" xfId="24" applyNumberFormat="1" applyFont="1" applyBorder="1" applyProtection="1">
      <alignment horizontal="center" vertical="center" wrapText="1"/>
      <protection locked="0"/>
    </xf>
    <xf numFmtId="49" fontId="13" fillId="0" borderId="51" xfId="38" applyNumberFormat="1" applyFont="1" applyBorder="1" applyProtection="1">
      <alignment horizontal="center"/>
      <protection locked="0"/>
    </xf>
    <xf numFmtId="0" fontId="13" fillId="0" borderId="51" xfId="39" applyNumberFormat="1" applyFont="1" applyBorder="1" applyProtection="1">
      <protection locked="0"/>
    </xf>
    <xf numFmtId="0" fontId="13" fillId="0" borderId="51" xfId="36" applyNumberFormat="1" applyFont="1" applyBorder="1" applyAlignment="1" applyProtection="1">
      <alignment wrapText="1"/>
      <protection locked="0"/>
    </xf>
    <xf numFmtId="0" fontId="13" fillId="0" borderId="51" xfId="16" applyNumberFormat="1" applyFont="1" applyBorder="1" applyAlignment="1" applyProtection="1">
      <protection locked="0"/>
    </xf>
    <xf numFmtId="0" fontId="15" fillId="0" borderId="51" xfId="0" applyFont="1" applyBorder="1" applyProtection="1">
      <protection locked="0"/>
    </xf>
    <xf numFmtId="0" fontId="13" fillId="0" borderId="53" xfId="36" applyNumberFormat="1" applyFont="1" applyBorder="1" applyAlignment="1" applyProtection="1">
      <alignment wrapText="1"/>
      <protection locked="0"/>
    </xf>
    <xf numFmtId="0" fontId="15" fillId="0" borderId="51" xfId="32" applyNumberFormat="1" applyFont="1" applyBorder="1" applyAlignment="1" applyProtection="1">
      <alignment wrapText="1"/>
    </xf>
    <xf numFmtId="49" fontId="13" fillId="4" borderId="51" xfId="38" applyNumberFormat="1" applyFont="1" applyFill="1" applyBorder="1" applyProtection="1">
      <alignment horizontal="center"/>
      <protection locked="0"/>
    </xf>
    <xf numFmtId="49" fontId="15" fillId="4" borderId="51" xfId="158" applyNumberFormat="1" applyFont="1" applyFill="1" applyBorder="1" applyAlignment="1" applyProtection="1">
      <alignment horizontal="center"/>
    </xf>
    <xf numFmtId="49" fontId="13" fillId="0" borderId="52" xfId="38" applyNumberFormat="1" applyFont="1" applyBorder="1" applyProtection="1">
      <alignment horizontal="center"/>
      <protection locked="0"/>
    </xf>
    <xf numFmtId="4" fontId="15" fillId="0" borderId="51" xfId="29" applyNumberFormat="1" applyFont="1" applyBorder="1" applyProtection="1">
      <alignment horizontal="right"/>
      <protection locked="0"/>
    </xf>
    <xf numFmtId="2" fontId="13" fillId="0" borderId="51" xfId="25" applyNumberFormat="1" applyFont="1" applyBorder="1" applyProtection="1">
      <alignment horizontal="center" vertical="center" wrapText="1"/>
      <protection locked="0"/>
    </xf>
    <xf numFmtId="43" fontId="15" fillId="0" borderId="51" xfId="184" applyFont="1" applyBorder="1" applyAlignment="1" applyProtection="1">
      <alignment horizontal="right"/>
      <protection locked="0"/>
    </xf>
    <xf numFmtId="0" fontId="13" fillId="0" borderId="1" xfId="11" applyNumberFormat="1" applyFont="1" applyAlignment="1" applyProtection="1">
      <alignment horizontal="right" vertical="top"/>
      <protection locked="0"/>
    </xf>
    <xf numFmtId="0" fontId="13" fillId="0" borderId="1" xfId="16" applyNumberFormat="1" applyFont="1" applyBorder="1" applyAlignment="1" applyProtection="1">
      <alignment horizontal="right"/>
      <protection locked="0"/>
    </xf>
    <xf numFmtId="0" fontId="13" fillId="0" borderId="1" xfId="20" applyNumberFormat="1" applyFont="1" applyBorder="1" applyAlignment="1" applyProtection="1">
      <alignment horizontal="right"/>
      <protection locked="0"/>
    </xf>
    <xf numFmtId="0" fontId="13" fillId="0" borderId="1" xfId="10" applyNumberFormat="1" applyFont="1" applyAlignment="1" applyProtection="1">
      <alignment horizontal="right"/>
      <protection locked="0"/>
    </xf>
    <xf numFmtId="0" fontId="14" fillId="0" borderId="1" xfId="1" applyNumberFormat="1" applyFont="1" applyAlignment="1" applyProtection="1">
      <alignment horizontal="center"/>
      <protection locked="0"/>
    </xf>
    <xf numFmtId="0" fontId="13" fillId="0" borderId="1" xfId="1" applyNumberFormat="1" applyFont="1" applyAlignment="1" applyProtection="1">
      <alignment horizontal="center"/>
      <protection locked="0"/>
    </xf>
    <xf numFmtId="0" fontId="5" fillId="0" borderId="1" xfId="5" applyNumberFormat="1" applyFont="1" applyAlignment="1" applyProtection="1">
      <alignment horizontal="right"/>
    </xf>
    <xf numFmtId="0" fontId="0" fillId="0" borderId="1" xfId="0" applyBorder="1" applyAlignment="1">
      <alignment horizontal="right"/>
    </xf>
    <xf numFmtId="49" fontId="13" fillId="0" borderId="1" xfId="18" applyNumberFormat="1" applyFont="1" applyAlignment="1" applyProtection="1">
      <alignment horizontal="right"/>
      <protection locked="0"/>
    </xf>
    <xf numFmtId="0" fontId="0" fillId="0" borderId="0" xfId="0" applyAlignment="1">
      <alignment horizontal="right"/>
    </xf>
    <xf numFmtId="49" fontId="13" fillId="0" borderId="55" xfId="0" applyNumberFormat="1" applyFont="1" applyFill="1" applyBorder="1" applyAlignment="1" applyProtection="1">
      <alignment horizontal="center" vertical="center" wrapText="1"/>
    </xf>
    <xf numFmtId="49" fontId="13" fillId="0" borderId="59" xfId="0" applyNumberFormat="1" applyFont="1" applyFill="1" applyBorder="1" applyAlignment="1" applyProtection="1">
      <alignment horizontal="center" vertical="center" wrapText="1"/>
    </xf>
    <xf numFmtId="49" fontId="13" fillId="0" borderId="56" xfId="0" applyNumberFormat="1" applyFont="1" applyFill="1" applyBorder="1" applyAlignment="1" applyProtection="1">
      <alignment horizontal="center" vertical="center" wrapText="1"/>
    </xf>
    <xf numFmtId="49" fontId="13" fillId="0" borderId="23" xfId="0" applyNumberFormat="1" applyFont="1" applyFill="1" applyBorder="1" applyAlignment="1" applyProtection="1">
      <alignment horizontal="center" vertical="center" wrapText="1"/>
    </xf>
    <xf numFmtId="49" fontId="13" fillId="0" borderId="58" xfId="0" applyNumberFormat="1" applyFont="1" applyFill="1" applyBorder="1" applyAlignment="1" applyProtection="1">
      <alignment horizontal="center" vertical="center" wrapText="1"/>
    </xf>
    <xf numFmtId="49" fontId="13" fillId="0" borderId="57" xfId="0" applyNumberFormat="1" applyFont="1" applyFill="1" applyBorder="1" applyAlignment="1" applyProtection="1">
      <alignment horizontal="center" vertical="center" wrapText="1"/>
    </xf>
    <xf numFmtId="2" fontId="15" fillId="0" borderId="52" xfId="24" applyNumberFormat="1" applyFont="1" applyBorder="1" applyAlignment="1" applyProtection="1">
      <alignment horizontal="center" vertical="center" wrapText="1"/>
      <protection locked="0"/>
    </xf>
    <xf numFmtId="2" fontId="15" fillId="0" borderId="60" xfId="24" applyNumberFormat="1" applyFont="1" applyBorder="1" applyAlignment="1" applyProtection="1">
      <alignment horizontal="center" vertical="center" wrapText="1"/>
      <protection locked="0"/>
    </xf>
    <xf numFmtId="2" fontId="15" fillId="0" borderId="54" xfId="24" applyNumberFormat="1" applyFont="1" applyBorder="1" applyAlignment="1" applyProtection="1">
      <alignment horizontal="center" vertical="center" wrapText="1"/>
      <protection locked="0"/>
    </xf>
    <xf numFmtId="0" fontId="14" fillId="0" borderId="1" xfId="5" applyNumberFormat="1" applyFont="1" applyAlignment="1" applyProtection="1">
      <alignment horizontal="center"/>
      <protection locked="0"/>
    </xf>
    <xf numFmtId="0" fontId="5" fillId="0" borderId="1" xfId="16" applyNumberFormat="1" applyFont="1" applyAlignment="1" applyProtection="1">
      <alignment horizontal="right" wrapText="1"/>
    </xf>
    <xf numFmtId="0" fontId="0" fillId="0" borderId="1" xfId="0" applyBorder="1" applyAlignment="1">
      <alignment horizontal="right" wrapText="1"/>
    </xf>
    <xf numFmtId="0" fontId="14" fillId="0" borderId="1" xfId="1" applyNumberFormat="1" applyFont="1" applyAlignment="1" applyProtection="1">
      <alignment horizontal="center"/>
      <protection locked="0"/>
    </xf>
  </cellXfs>
  <cellStyles count="185">
    <cellStyle name="br" xfId="142"/>
    <cellStyle name="col" xfId="141"/>
    <cellStyle name="style0" xfId="143"/>
    <cellStyle name="td" xfId="144"/>
    <cellStyle name="tr" xfId="140"/>
    <cellStyle name="xl100" xfId="50"/>
    <cellStyle name="xl101" xfId="64"/>
    <cellStyle name="xl102" xfId="168"/>
    <cellStyle name="xl103" xfId="51"/>
    <cellStyle name="xl104" xfId="54"/>
    <cellStyle name="xl105" xfId="65"/>
    <cellStyle name="xl106" xfId="67"/>
    <cellStyle name="xl107" xfId="46"/>
    <cellStyle name="xl108" xfId="169"/>
    <cellStyle name="xl109" xfId="47"/>
    <cellStyle name="xl110" xfId="52"/>
    <cellStyle name="xl111" xfId="55"/>
    <cellStyle name="xl112" xfId="66"/>
    <cellStyle name="xl113" xfId="170"/>
    <cellStyle name="xl114" xfId="69"/>
    <cellStyle name="xl115" xfId="71"/>
    <cellStyle name="xl116" xfId="75"/>
    <cellStyle name="xl117" xfId="78"/>
    <cellStyle name="xl118" xfId="82"/>
    <cellStyle name="xl119" xfId="68"/>
    <cellStyle name="xl120" xfId="70"/>
    <cellStyle name="xl121" xfId="76"/>
    <cellStyle name="xl122" xfId="80"/>
    <cellStyle name="xl123" xfId="83"/>
    <cellStyle name="xl124" xfId="84"/>
    <cellStyle name="xl125" xfId="72"/>
    <cellStyle name="xl126" xfId="77"/>
    <cellStyle name="xl127" xfId="79"/>
    <cellStyle name="xl128" xfId="73"/>
    <cellStyle name="xl129" xfId="74"/>
    <cellStyle name="xl130" xfId="81"/>
    <cellStyle name="xl131" xfId="171"/>
    <cellStyle name="xl132" xfId="102"/>
    <cellStyle name="xl133" xfId="106"/>
    <cellStyle name="xl134" xfId="110"/>
    <cellStyle name="xl135" xfId="172"/>
    <cellStyle name="xl136" xfId="119"/>
    <cellStyle name="xl137" xfId="173"/>
    <cellStyle name="xl138" xfId="174"/>
    <cellStyle name="xl139" xfId="137"/>
    <cellStyle name="xl140" xfId="175"/>
    <cellStyle name="xl141" xfId="138"/>
    <cellStyle name="xl142" xfId="176"/>
    <cellStyle name="xl143" xfId="87"/>
    <cellStyle name="xl144" xfId="89"/>
    <cellStyle name="xl145" xfId="91"/>
    <cellStyle name="xl146" xfId="96"/>
    <cellStyle name="xl147" xfId="98"/>
    <cellStyle name="xl148" xfId="100"/>
    <cellStyle name="xl149" xfId="101"/>
    <cellStyle name="xl150" xfId="103"/>
    <cellStyle name="xl151" xfId="107"/>
    <cellStyle name="xl152" xfId="111"/>
    <cellStyle name="xl153" xfId="120"/>
    <cellStyle name="xl154" xfId="123"/>
    <cellStyle name="xl155" xfId="127"/>
    <cellStyle name="xl156" xfId="128"/>
    <cellStyle name="xl157" xfId="130"/>
    <cellStyle name="xl158" xfId="134"/>
    <cellStyle name="xl159" xfId="88"/>
    <cellStyle name="xl160" xfId="90"/>
    <cellStyle name="xl161" xfId="92"/>
    <cellStyle name="xl162" xfId="97"/>
    <cellStyle name="xl163" xfId="99"/>
    <cellStyle name="xl164" xfId="104"/>
    <cellStyle name="xl165" xfId="108"/>
    <cellStyle name="xl166" xfId="112"/>
    <cellStyle name="xl167" xfId="114"/>
    <cellStyle name="xl168" xfId="116"/>
    <cellStyle name="xl169" xfId="121"/>
    <cellStyle name="xl170" xfId="122"/>
    <cellStyle name="xl171" xfId="124"/>
    <cellStyle name="xl172" xfId="125"/>
    <cellStyle name="xl173" xfId="126"/>
    <cellStyle name="xl174" xfId="129"/>
    <cellStyle name="xl175" xfId="131"/>
    <cellStyle name="xl176" xfId="132"/>
    <cellStyle name="xl177" xfId="133"/>
    <cellStyle name="xl178" xfId="177"/>
    <cellStyle name="xl179" xfId="178"/>
    <cellStyle name="xl180" xfId="136"/>
    <cellStyle name="xl181" xfId="179"/>
    <cellStyle name="xl182" xfId="180"/>
    <cellStyle name="xl183" xfId="85"/>
    <cellStyle name="xl184" xfId="93"/>
    <cellStyle name="xl185" xfId="105"/>
    <cellStyle name="xl186" xfId="109"/>
    <cellStyle name="xl187" xfId="113"/>
    <cellStyle name="xl188" xfId="117"/>
    <cellStyle name="xl189" xfId="139"/>
    <cellStyle name="xl190" xfId="86"/>
    <cellStyle name="xl191" xfId="181"/>
    <cellStyle name="xl192" xfId="182"/>
    <cellStyle name="xl193" xfId="135"/>
    <cellStyle name="xl194" xfId="94"/>
    <cellStyle name="xl195" xfId="183"/>
    <cellStyle name="xl196" xfId="95"/>
    <cellStyle name="xl197" xfId="115"/>
    <cellStyle name="xl198" xfId="118"/>
    <cellStyle name="xl21" xfId="145"/>
    <cellStyle name="xl22" xfId="1"/>
    <cellStyle name="xl23" xfId="7"/>
    <cellStyle name="xl24" xfId="10"/>
    <cellStyle name="xl25" xfId="16"/>
    <cellStyle name="xl26" xfId="22"/>
    <cellStyle name="xl27" xfId="5"/>
    <cellStyle name="xl28" xfId="146"/>
    <cellStyle name="xl29" xfId="147"/>
    <cellStyle name="xl30" xfId="24"/>
    <cellStyle name="xl31" xfId="148"/>
    <cellStyle name="xl32" xfId="26"/>
    <cellStyle name="xl33" xfId="32"/>
    <cellStyle name="xl34" xfId="36"/>
    <cellStyle name="xl35" xfId="149"/>
    <cellStyle name="xl36" xfId="150"/>
    <cellStyle name="xl37" xfId="11"/>
    <cellStyle name="xl38" xfId="151"/>
    <cellStyle name="xl39" xfId="152"/>
    <cellStyle name="xl40" xfId="20"/>
    <cellStyle name="xl41" xfId="153"/>
    <cellStyle name="xl42" xfId="27"/>
    <cellStyle name="xl43" xfId="33"/>
    <cellStyle name="xl44" xfId="37"/>
    <cellStyle name="xl45" xfId="154"/>
    <cellStyle name="xl46" xfId="155"/>
    <cellStyle name="xl47" xfId="39"/>
    <cellStyle name="xl48" xfId="156"/>
    <cellStyle name="xl49" xfId="21"/>
    <cellStyle name="xl50" xfId="18"/>
    <cellStyle name="xl51" xfId="28"/>
    <cellStyle name="xl52" xfId="34"/>
    <cellStyle name="xl53" xfId="38"/>
    <cellStyle name="xl54" xfId="157"/>
    <cellStyle name="xl55" xfId="25"/>
    <cellStyle name="xl56" xfId="158"/>
    <cellStyle name="xl57" xfId="29"/>
    <cellStyle name="xl58" xfId="40"/>
    <cellStyle name="xl59" xfId="2"/>
    <cellStyle name="xl60" xfId="8"/>
    <cellStyle name="xl61" xfId="12"/>
    <cellStyle name="xl62" xfId="17"/>
    <cellStyle name="xl63" xfId="3"/>
    <cellStyle name="xl64" xfId="159"/>
    <cellStyle name="xl65" xfId="160"/>
    <cellStyle name="xl66" xfId="161"/>
    <cellStyle name="xl67" xfId="162"/>
    <cellStyle name="xl68" xfId="163"/>
    <cellStyle name="xl69" xfId="164"/>
    <cellStyle name="xl70" xfId="165"/>
    <cellStyle name="xl71" xfId="166"/>
    <cellStyle name="xl72" xfId="23"/>
    <cellStyle name="xl73" xfId="4"/>
    <cellStyle name="xl74" xfId="9"/>
    <cellStyle name="xl75" xfId="13"/>
    <cellStyle name="xl76" xfId="30"/>
    <cellStyle name="xl77" xfId="35"/>
    <cellStyle name="xl78" xfId="6"/>
    <cellStyle name="xl79" xfId="14"/>
    <cellStyle name="xl80" xfId="19"/>
    <cellStyle name="xl81" xfId="15"/>
    <cellStyle name="xl82" xfId="31"/>
    <cellStyle name="xl83" xfId="41"/>
    <cellStyle name="xl84" xfId="44"/>
    <cellStyle name="xl85" xfId="48"/>
    <cellStyle name="xl86" xfId="59"/>
    <cellStyle name="xl87" xfId="61"/>
    <cellStyle name="xl88" xfId="56"/>
    <cellStyle name="xl89" xfId="42"/>
    <cellStyle name="xl90" xfId="53"/>
    <cellStyle name="xl91" xfId="60"/>
    <cellStyle name="xl92" xfId="62"/>
    <cellStyle name="xl93" xfId="167"/>
    <cellStyle name="xl94" xfId="57"/>
    <cellStyle name="xl95" xfId="43"/>
    <cellStyle name="xl96" xfId="49"/>
    <cellStyle name="xl97" xfId="63"/>
    <cellStyle name="xl98" xfId="58"/>
    <cellStyle name="xl99" xfId="45"/>
    <cellStyle name="Обычный" xfId="0" builtinId="0"/>
    <cellStyle name="Финансовый" xfId="184" builtinId="3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41"/>
  <sheetViews>
    <sheetView tabSelected="1" zoomScaleNormal="100" workbookViewId="0">
      <selection activeCell="B7" sqref="B7"/>
    </sheetView>
  </sheetViews>
  <sheetFormatPr defaultRowHeight="15" x14ac:dyDescent="0.25"/>
  <cols>
    <col min="1" max="1" width="26.140625" style="1" customWidth="1"/>
    <col min="2" max="2" width="66.140625" style="1" customWidth="1"/>
    <col min="3" max="3" width="26" style="1" customWidth="1"/>
    <col min="4" max="16384" width="9.140625" style="1"/>
  </cols>
  <sheetData>
    <row r="1" spans="1:4" ht="17.100000000000001" customHeight="1" x14ac:dyDescent="0.25">
      <c r="A1" s="25" t="s">
        <v>129</v>
      </c>
      <c r="B1" s="26"/>
      <c r="C1" s="26"/>
    </row>
    <row r="2" spans="1:4" ht="17.100000000000001" customHeight="1" x14ac:dyDescent="0.25">
      <c r="A2" s="26"/>
      <c r="B2" s="26"/>
      <c r="C2" s="26"/>
    </row>
    <row r="3" spans="1:4" ht="14.1" customHeight="1" x14ac:dyDescent="0.25">
      <c r="A3" s="19"/>
      <c r="B3" s="39" t="s">
        <v>160</v>
      </c>
      <c r="C3" s="40"/>
    </row>
    <row r="4" spans="1:4" ht="14.1" customHeight="1" x14ac:dyDescent="0.25">
      <c r="A4" s="20"/>
      <c r="B4" s="25" t="s">
        <v>159</v>
      </c>
      <c r="C4" s="26"/>
    </row>
    <row r="5" spans="1:4" ht="14.1" customHeight="1" x14ac:dyDescent="0.25">
      <c r="A5" s="21"/>
      <c r="B5" s="25" t="s">
        <v>161</v>
      </c>
      <c r="C5" s="26"/>
    </row>
    <row r="6" spans="1:4" ht="18" customHeight="1" x14ac:dyDescent="0.25">
      <c r="A6" s="22"/>
      <c r="B6" s="27" t="s">
        <v>247</v>
      </c>
      <c r="C6" s="28"/>
    </row>
    <row r="7" spans="1:4" ht="15" customHeight="1" x14ac:dyDescent="0.25">
      <c r="A7" s="2"/>
      <c r="B7" s="2"/>
      <c r="C7" s="3"/>
    </row>
    <row r="8" spans="1:4" ht="12.95" customHeight="1" x14ac:dyDescent="0.25">
      <c r="A8" s="38" t="s">
        <v>243</v>
      </c>
      <c r="B8" s="38"/>
      <c r="C8" s="38"/>
    </row>
    <row r="9" spans="1:4" ht="24.75" customHeight="1" x14ac:dyDescent="0.25">
      <c r="A9" s="41" t="s">
        <v>245</v>
      </c>
      <c r="B9" s="41"/>
      <c r="C9" s="41"/>
    </row>
    <row r="10" spans="1:4" ht="24.75" customHeight="1" x14ac:dyDescent="0.25">
      <c r="A10" s="23"/>
      <c r="B10" s="23"/>
      <c r="C10" s="24" t="s">
        <v>246</v>
      </c>
    </row>
    <row r="11" spans="1:4" ht="11.25" customHeight="1" x14ac:dyDescent="0.25">
      <c r="A11" s="32" t="s">
        <v>104</v>
      </c>
      <c r="B11" s="29" t="s">
        <v>105</v>
      </c>
      <c r="C11" s="35" t="s">
        <v>244</v>
      </c>
      <c r="D11" s="1" t="s">
        <v>162</v>
      </c>
    </row>
    <row r="12" spans="1:4" ht="11.25" customHeight="1" x14ac:dyDescent="0.25">
      <c r="A12" s="33"/>
      <c r="B12" s="30"/>
      <c r="C12" s="36"/>
    </row>
    <row r="13" spans="1:4" ht="81.75" customHeight="1" x14ac:dyDescent="0.25">
      <c r="A13" s="34"/>
      <c r="B13" s="31"/>
      <c r="C13" s="37"/>
    </row>
    <row r="14" spans="1:4" ht="11.45" customHeight="1" x14ac:dyDescent="0.25">
      <c r="A14" s="5" t="s">
        <v>0</v>
      </c>
      <c r="B14" s="5" t="s">
        <v>1</v>
      </c>
      <c r="C14" s="17"/>
    </row>
    <row r="15" spans="1:4" ht="15" customHeight="1" x14ac:dyDescent="0.25">
      <c r="A15" s="6" t="s">
        <v>3</v>
      </c>
      <c r="B15" s="8" t="s">
        <v>2</v>
      </c>
      <c r="C15" s="18">
        <f>C16+++C22++C28+C37+C43+C53+C60+C64+C69</f>
        <v>38340739.390000015</v>
      </c>
    </row>
    <row r="16" spans="1:4" ht="15" customHeight="1" x14ac:dyDescent="0.25">
      <c r="A16" s="6" t="s">
        <v>5</v>
      </c>
      <c r="B16" s="8" t="s">
        <v>4</v>
      </c>
      <c r="C16" s="18">
        <v>28117984.75</v>
      </c>
    </row>
    <row r="17" spans="1:3" ht="15" customHeight="1" x14ac:dyDescent="0.25">
      <c r="A17" s="6" t="s">
        <v>165</v>
      </c>
      <c r="B17" s="8" t="s">
        <v>6</v>
      </c>
      <c r="C17" s="18">
        <f>C18+C19+C20+C21</f>
        <v>28117984.75</v>
      </c>
    </row>
    <row r="18" spans="1:3" ht="78" customHeight="1" x14ac:dyDescent="0.25">
      <c r="A18" s="6" t="s">
        <v>163</v>
      </c>
      <c r="B18" s="8" t="s">
        <v>7</v>
      </c>
      <c r="C18" s="18">
        <v>27589579.210000001</v>
      </c>
    </row>
    <row r="19" spans="1:3" ht="125.25" customHeight="1" x14ac:dyDescent="0.25">
      <c r="A19" s="6" t="s">
        <v>164</v>
      </c>
      <c r="B19" s="8" t="s">
        <v>8</v>
      </c>
      <c r="C19" s="18">
        <v>225654.47</v>
      </c>
    </row>
    <row r="20" spans="1:3" ht="45.75" customHeight="1" x14ac:dyDescent="0.25">
      <c r="A20" s="6" t="s">
        <v>166</v>
      </c>
      <c r="B20" s="8" t="s">
        <v>9</v>
      </c>
      <c r="C20" s="18">
        <v>201536.11</v>
      </c>
    </row>
    <row r="21" spans="1:3" ht="92.25" customHeight="1" x14ac:dyDescent="0.25">
      <c r="A21" s="6" t="s">
        <v>167</v>
      </c>
      <c r="B21" s="8" t="s">
        <v>10</v>
      </c>
      <c r="C21" s="18">
        <v>101214.96</v>
      </c>
    </row>
    <row r="22" spans="1:3" ht="31.5" customHeight="1" x14ac:dyDescent="0.25">
      <c r="A22" s="6" t="s">
        <v>12</v>
      </c>
      <c r="B22" s="8" t="s">
        <v>11</v>
      </c>
      <c r="C22" s="18">
        <f>C23</f>
        <v>5839227.4500000002</v>
      </c>
    </row>
    <row r="23" spans="1:3" ht="28.5" customHeight="1" x14ac:dyDescent="0.25">
      <c r="A23" s="6" t="s">
        <v>168</v>
      </c>
      <c r="B23" s="8" t="s">
        <v>13</v>
      </c>
      <c r="C23" s="18">
        <f>C24+C25+C26++C27</f>
        <v>5839227.4500000002</v>
      </c>
    </row>
    <row r="24" spans="1:3" ht="76.5" customHeight="1" x14ac:dyDescent="0.25">
      <c r="A24" s="6" t="s">
        <v>169</v>
      </c>
      <c r="B24" s="8" t="s">
        <v>14</v>
      </c>
      <c r="C24" s="18">
        <v>2601757.31</v>
      </c>
    </row>
    <row r="25" spans="1:3" ht="96.75" customHeight="1" x14ac:dyDescent="0.25">
      <c r="A25" s="6" t="s">
        <v>170</v>
      </c>
      <c r="B25" s="8" t="s">
        <v>15</v>
      </c>
      <c r="C25" s="18">
        <v>25056.639999999999</v>
      </c>
    </row>
    <row r="26" spans="1:3" ht="81" customHeight="1" x14ac:dyDescent="0.25">
      <c r="A26" s="6" t="s">
        <v>171</v>
      </c>
      <c r="B26" s="8" t="s">
        <v>16</v>
      </c>
      <c r="C26" s="18">
        <v>3795354.74</v>
      </c>
    </row>
    <row r="27" spans="1:3" ht="76.5" customHeight="1" x14ac:dyDescent="0.25">
      <c r="A27" s="6" t="s">
        <v>172</v>
      </c>
      <c r="B27" s="8" t="s">
        <v>17</v>
      </c>
      <c r="C27" s="18">
        <v>-582941.24</v>
      </c>
    </row>
    <row r="28" spans="1:3" ht="15" customHeight="1" x14ac:dyDescent="0.25">
      <c r="A28" s="6" t="s">
        <v>19</v>
      </c>
      <c r="B28" s="8" t="s">
        <v>18</v>
      </c>
      <c r="C28" s="18">
        <f>C29+C32+C35</f>
        <v>1350359.5299999998</v>
      </c>
    </row>
    <row r="29" spans="1:3" ht="27" customHeight="1" x14ac:dyDescent="0.25">
      <c r="A29" s="6" t="s">
        <v>173</v>
      </c>
      <c r="B29" s="8" t="s">
        <v>20</v>
      </c>
      <c r="C29" s="18">
        <f>C30+C31</f>
        <v>1121031.3599999999</v>
      </c>
    </row>
    <row r="30" spans="1:3" ht="27" customHeight="1" x14ac:dyDescent="0.25">
      <c r="A30" s="6" t="s">
        <v>174</v>
      </c>
      <c r="B30" s="8" t="s">
        <v>20</v>
      </c>
      <c r="C30" s="18">
        <v>1119991.6399999999</v>
      </c>
    </row>
    <row r="31" spans="1:3" ht="45.75" customHeight="1" x14ac:dyDescent="0.25">
      <c r="A31" s="6" t="s">
        <v>175</v>
      </c>
      <c r="B31" s="8" t="s">
        <v>21</v>
      </c>
      <c r="C31" s="18">
        <v>1039.72</v>
      </c>
    </row>
    <row r="32" spans="1:3" ht="15" customHeight="1" x14ac:dyDescent="0.25">
      <c r="A32" s="6" t="s">
        <v>176</v>
      </c>
      <c r="B32" s="8" t="s">
        <v>22</v>
      </c>
      <c r="C32" s="18">
        <f>C33+C34</f>
        <v>224828.16999999998</v>
      </c>
    </row>
    <row r="33" spans="1:3" ht="15" customHeight="1" x14ac:dyDescent="0.25">
      <c r="A33" s="6" t="s">
        <v>177</v>
      </c>
      <c r="B33" s="8" t="s">
        <v>22</v>
      </c>
      <c r="C33" s="18">
        <v>224826.99</v>
      </c>
    </row>
    <row r="34" spans="1:3" ht="15" customHeight="1" x14ac:dyDescent="0.25">
      <c r="A34" s="6" t="s">
        <v>178</v>
      </c>
      <c r="B34" s="8" t="s">
        <v>156</v>
      </c>
      <c r="C34" s="18">
        <v>1.18</v>
      </c>
    </row>
    <row r="35" spans="1:3" ht="32.25" customHeight="1" x14ac:dyDescent="0.25">
      <c r="A35" s="6" t="s">
        <v>179</v>
      </c>
      <c r="B35" s="8" t="s">
        <v>140</v>
      </c>
      <c r="C35" s="18">
        <f>C36</f>
        <v>4500</v>
      </c>
    </row>
    <row r="36" spans="1:3" ht="28.5" customHeight="1" x14ac:dyDescent="0.25">
      <c r="A36" s="6" t="s">
        <v>180</v>
      </c>
      <c r="B36" s="8" t="s">
        <v>141</v>
      </c>
      <c r="C36" s="18">
        <v>4500</v>
      </c>
    </row>
    <row r="37" spans="1:3" ht="15" customHeight="1" x14ac:dyDescent="0.25">
      <c r="A37" s="6" t="s">
        <v>24</v>
      </c>
      <c r="B37" s="8" t="s">
        <v>23</v>
      </c>
      <c r="C37" s="18">
        <f>C38</f>
        <v>210838.95</v>
      </c>
    </row>
    <row r="38" spans="1:3" ht="30.75" customHeight="1" x14ac:dyDescent="0.25">
      <c r="A38" s="6" t="s">
        <v>181</v>
      </c>
      <c r="B38" s="8" t="s">
        <v>25</v>
      </c>
      <c r="C38" s="18">
        <v>210838.95</v>
      </c>
    </row>
    <row r="39" spans="1:3" ht="45" customHeight="1" x14ac:dyDescent="0.25">
      <c r="A39" s="6" t="s">
        <v>182</v>
      </c>
      <c r="B39" s="8" t="s">
        <v>26</v>
      </c>
      <c r="C39" s="18">
        <v>210838.95</v>
      </c>
    </row>
    <row r="40" spans="1:3" ht="2.25" customHeight="1" x14ac:dyDescent="0.25">
      <c r="A40" s="6" t="s">
        <v>111</v>
      </c>
      <c r="B40" s="8" t="s">
        <v>108</v>
      </c>
      <c r="C40" s="18"/>
    </row>
    <row r="41" spans="1:3" ht="26.25" hidden="1" customHeight="1" x14ac:dyDescent="0.25">
      <c r="A41" s="6" t="s">
        <v>112</v>
      </c>
      <c r="B41" s="8" t="s">
        <v>109</v>
      </c>
      <c r="C41" s="18"/>
    </row>
    <row r="42" spans="1:3" ht="21.75" hidden="1" customHeight="1" x14ac:dyDescent="0.25">
      <c r="A42" s="6" t="s">
        <v>113</v>
      </c>
      <c r="B42" s="8" t="s">
        <v>110</v>
      </c>
      <c r="C42" s="18"/>
    </row>
    <row r="43" spans="1:3" ht="45.75" customHeight="1" x14ac:dyDescent="0.25">
      <c r="A43" s="6" t="s">
        <v>28</v>
      </c>
      <c r="B43" s="8" t="s">
        <v>27</v>
      </c>
      <c r="C43" s="18">
        <f>C44+C50</f>
        <v>1798859.3599999999</v>
      </c>
    </row>
    <row r="44" spans="1:3" ht="90" customHeight="1" x14ac:dyDescent="0.25">
      <c r="A44" s="6" t="s">
        <v>183</v>
      </c>
      <c r="B44" s="8" t="s">
        <v>29</v>
      </c>
      <c r="C44" s="18">
        <f>C45+C48</f>
        <v>1798859.3599999999</v>
      </c>
    </row>
    <row r="45" spans="1:3" ht="78" customHeight="1" x14ac:dyDescent="0.25">
      <c r="A45" s="6" t="s">
        <v>184</v>
      </c>
      <c r="B45" s="8" t="s">
        <v>30</v>
      </c>
      <c r="C45" s="18">
        <v>876131.82</v>
      </c>
    </row>
    <row r="46" spans="1:3" ht="90" customHeight="1" x14ac:dyDescent="0.25">
      <c r="A46" s="6" t="s">
        <v>185</v>
      </c>
      <c r="B46" s="8" t="s">
        <v>31</v>
      </c>
      <c r="C46" s="18">
        <v>876131.82</v>
      </c>
    </row>
    <row r="47" spans="1:3" ht="0.75" customHeight="1" x14ac:dyDescent="0.25">
      <c r="A47" s="6" t="s">
        <v>144</v>
      </c>
      <c r="B47" s="8" t="s">
        <v>31</v>
      </c>
      <c r="C47" s="18" t="s">
        <v>151</v>
      </c>
    </row>
    <row r="48" spans="1:3" ht="90.75" customHeight="1" x14ac:dyDescent="0.25">
      <c r="A48" s="6" t="s">
        <v>186</v>
      </c>
      <c r="B48" s="8" t="s">
        <v>32</v>
      </c>
      <c r="C48" s="18">
        <v>922727.54</v>
      </c>
    </row>
    <row r="49" spans="1:3" ht="75" customHeight="1" x14ac:dyDescent="0.25">
      <c r="A49" s="6" t="s">
        <v>187</v>
      </c>
      <c r="B49" s="8" t="s">
        <v>33</v>
      </c>
      <c r="C49" s="18">
        <v>922727.54</v>
      </c>
    </row>
    <row r="50" spans="1:3" ht="31.5" hidden="1" customHeight="1" x14ac:dyDescent="0.25">
      <c r="A50" s="6" t="s">
        <v>35</v>
      </c>
      <c r="B50" s="8" t="s">
        <v>34</v>
      </c>
      <c r="C50" s="18">
        <v>0</v>
      </c>
    </row>
    <row r="51" spans="1:3" ht="50.25" hidden="1" customHeight="1" x14ac:dyDescent="0.25">
      <c r="A51" s="6" t="s">
        <v>37</v>
      </c>
      <c r="B51" s="8" t="s">
        <v>36</v>
      </c>
      <c r="C51" s="18">
        <v>0</v>
      </c>
    </row>
    <row r="52" spans="1:3" ht="64.5" hidden="1" customHeight="1" x14ac:dyDescent="0.25">
      <c r="A52" s="6" t="s">
        <v>39</v>
      </c>
      <c r="B52" s="8" t="s">
        <v>38</v>
      </c>
      <c r="C52" s="18">
        <v>0</v>
      </c>
    </row>
    <row r="53" spans="1:3" ht="15" customHeight="1" x14ac:dyDescent="0.25">
      <c r="A53" s="6" t="s">
        <v>41</v>
      </c>
      <c r="B53" s="8" t="s">
        <v>40</v>
      </c>
      <c r="C53" s="18">
        <f>C54</f>
        <v>200567.13</v>
      </c>
    </row>
    <row r="54" spans="1:3" ht="15" customHeight="1" x14ac:dyDescent="0.25">
      <c r="A54" s="6" t="s">
        <v>188</v>
      </c>
      <c r="B54" s="8" t="s">
        <v>42</v>
      </c>
      <c r="C54" s="18">
        <f>C55+C57+C59</f>
        <v>200567.13</v>
      </c>
    </row>
    <row r="55" spans="1:3" ht="25.5" customHeight="1" x14ac:dyDescent="0.25">
      <c r="A55" s="6" t="s">
        <v>189</v>
      </c>
      <c r="B55" s="8" t="s">
        <v>43</v>
      </c>
      <c r="C55" s="18">
        <v>61562.61</v>
      </c>
    </row>
    <row r="56" spans="1:3" ht="27" hidden="1" customHeight="1" x14ac:dyDescent="0.25">
      <c r="A56" s="6" t="s">
        <v>45</v>
      </c>
      <c r="B56" s="8" t="s">
        <v>44</v>
      </c>
      <c r="C56" s="18"/>
    </row>
    <row r="57" spans="1:3" ht="15" customHeight="1" x14ac:dyDescent="0.25">
      <c r="A57" s="6" t="s">
        <v>190</v>
      </c>
      <c r="B57" s="8" t="s">
        <v>46</v>
      </c>
      <c r="C57" s="18">
        <v>22227.56</v>
      </c>
    </row>
    <row r="58" spans="1:3" ht="0.75" customHeight="1" x14ac:dyDescent="0.25">
      <c r="A58" s="6" t="s">
        <v>48</v>
      </c>
      <c r="B58" s="8" t="s">
        <v>47</v>
      </c>
      <c r="C58" s="18"/>
    </row>
    <row r="59" spans="1:3" ht="15" customHeight="1" x14ac:dyDescent="0.25">
      <c r="A59" s="6" t="s">
        <v>191</v>
      </c>
      <c r="B59" s="8" t="s">
        <v>47</v>
      </c>
      <c r="C59" s="18">
        <v>116776.96000000001</v>
      </c>
    </row>
    <row r="60" spans="1:3" ht="35.25" customHeight="1" x14ac:dyDescent="0.25">
      <c r="A60" s="6" t="s">
        <v>50</v>
      </c>
      <c r="B60" s="8" t="s">
        <v>49</v>
      </c>
      <c r="C60" s="18">
        <f>C61</f>
        <v>135640.39000000001</v>
      </c>
    </row>
    <row r="61" spans="1:3" ht="23.25" customHeight="1" x14ac:dyDescent="0.25">
      <c r="A61" s="6" t="s">
        <v>192</v>
      </c>
      <c r="B61" s="8" t="s">
        <v>51</v>
      </c>
      <c r="C61" s="18">
        <v>135640.39000000001</v>
      </c>
    </row>
    <row r="62" spans="1:3" ht="15" customHeight="1" x14ac:dyDescent="0.25">
      <c r="A62" s="6" t="s">
        <v>193</v>
      </c>
      <c r="B62" s="8" t="s">
        <v>52</v>
      </c>
      <c r="C62" s="18">
        <v>135640.39000000001</v>
      </c>
    </row>
    <row r="63" spans="1:3" ht="27" customHeight="1" x14ac:dyDescent="0.25">
      <c r="A63" s="6" t="s">
        <v>194</v>
      </c>
      <c r="B63" s="8" t="s">
        <v>53</v>
      </c>
      <c r="C63" s="18">
        <v>135640.39000000001</v>
      </c>
    </row>
    <row r="64" spans="1:3" ht="31.5" customHeight="1" x14ac:dyDescent="0.25">
      <c r="A64" s="6" t="s">
        <v>55</v>
      </c>
      <c r="B64" s="8" t="s">
        <v>54</v>
      </c>
      <c r="C64" s="18">
        <f>C65</f>
        <v>270305.38</v>
      </c>
    </row>
    <row r="65" spans="1:3" ht="30.75" customHeight="1" x14ac:dyDescent="0.25">
      <c r="A65" s="6" t="s">
        <v>195</v>
      </c>
      <c r="B65" s="8" t="s">
        <v>56</v>
      </c>
      <c r="C65" s="18">
        <v>270305.38</v>
      </c>
    </row>
    <row r="66" spans="1:3" ht="30.75" customHeight="1" x14ac:dyDescent="0.25">
      <c r="A66" s="6" t="s">
        <v>196</v>
      </c>
      <c r="B66" s="8" t="s">
        <v>57</v>
      </c>
      <c r="C66" s="18">
        <v>270305.38</v>
      </c>
    </row>
    <row r="67" spans="1:3" ht="47.25" customHeight="1" x14ac:dyDescent="0.25">
      <c r="A67" s="6" t="s">
        <v>197</v>
      </c>
      <c r="B67" s="8" t="s">
        <v>58</v>
      </c>
      <c r="C67" s="18">
        <v>270305.38</v>
      </c>
    </row>
    <row r="68" spans="1:3" ht="47.25" hidden="1" customHeight="1" x14ac:dyDescent="0.25">
      <c r="A68" s="6" t="s">
        <v>145</v>
      </c>
      <c r="B68" s="8" t="s">
        <v>58</v>
      </c>
      <c r="C68" s="18"/>
    </row>
    <row r="69" spans="1:3" ht="15" customHeight="1" x14ac:dyDescent="0.25">
      <c r="A69" s="6" t="s">
        <v>60</v>
      </c>
      <c r="B69" s="8" t="s">
        <v>59</v>
      </c>
      <c r="C69" s="18">
        <f>C70+++C73+C76+C78+C79+C81+C82</f>
        <v>416956.45</v>
      </c>
    </row>
    <row r="70" spans="1:3" ht="34.5" customHeight="1" x14ac:dyDescent="0.25">
      <c r="A70" s="6" t="s">
        <v>198</v>
      </c>
      <c r="B70" s="8" t="s">
        <v>61</v>
      </c>
      <c r="C70" s="18">
        <v>5600</v>
      </c>
    </row>
    <row r="71" spans="1:3" ht="78.75" customHeight="1" x14ac:dyDescent="0.25">
      <c r="A71" s="6" t="s">
        <v>199</v>
      </c>
      <c r="B71" s="8" t="s">
        <v>62</v>
      </c>
      <c r="C71" s="18">
        <v>5000</v>
      </c>
    </row>
    <row r="72" spans="1:3" ht="62.25" customHeight="1" x14ac:dyDescent="0.25">
      <c r="A72" s="6" t="s">
        <v>200</v>
      </c>
      <c r="B72" s="8" t="s">
        <v>63</v>
      </c>
      <c r="C72" s="18">
        <v>600</v>
      </c>
    </row>
    <row r="73" spans="1:3" ht="62.25" customHeight="1" x14ac:dyDescent="0.25">
      <c r="A73" s="6" t="s">
        <v>201</v>
      </c>
      <c r="B73" s="8" t="s">
        <v>124</v>
      </c>
      <c r="C73" s="18">
        <v>202500</v>
      </c>
    </row>
    <row r="74" spans="1:3" ht="62.25" customHeight="1" x14ac:dyDescent="0.25">
      <c r="A74" s="6" t="s">
        <v>202</v>
      </c>
      <c r="B74" s="8" t="s">
        <v>124</v>
      </c>
      <c r="C74" s="18">
        <v>202500</v>
      </c>
    </row>
    <row r="75" spans="1:3" ht="62.25" hidden="1" customHeight="1" x14ac:dyDescent="0.25">
      <c r="A75" s="6" t="s">
        <v>132</v>
      </c>
      <c r="B75" s="8" t="s">
        <v>133</v>
      </c>
      <c r="C75" s="18"/>
    </row>
    <row r="76" spans="1:3" ht="123.75" customHeight="1" x14ac:dyDescent="0.25">
      <c r="A76" s="6" t="s">
        <v>203</v>
      </c>
      <c r="B76" s="8" t="s">
        <v>64</v>
      </c>
      <c r="C76" s="18">
        <v>10060</v>
      </c>
    </row>
    <row r="77" spans="1:3" ht="53.25" customHeight="1" x14ac:dyDescent="0.25">
      <c r="A77" s="6" t="s">
        <v>204</v>
      </c>
      <c r="B77" s="8" t="s">
        <v>65</v>
      </c>
      <c r="C77" s="18">
        <v>10060</v>
      </c>
    </row>
    <row r="78" spans="1:3" ht="60" customHeight="1" x14ac:dyDescent="0.25">
      <c r="A78" s="6" t="s">
        <v>208</v>
      </c>
      <c r="B78" s="8" t="s">
        <v>66</v>
      </c>
      <c r="C78" s="18">
        <v>15100</v>
      </c>
    </row>
    <row r="79" spans="1:3" ht="59.25" customHeight="1" x14ac:dyDescent="0.25">
      <c r="A79" s="6" t="s">
        <v>207</v>
      </c>
      <c r="B79" s="8" t="s">
        <v>67</v>
      </c>
      <c r="C79" s="18">
        <v>15000</v>
      </c>
    </row>
    <row r="80" spans="1:3" ht="59.25" customHeight="1" x14ac:dyDescent="0.25">
      <c r="A80" s="6" t="s">
        <v>206</v>
      </c>
      <c r="B80" s="8" t="s">
        <v>142</v>
      </c>
      <c r="C80" s="18">
        <v>15000</v>
      </c>
    </row>
    <row r="81" spans="1:3" ht="78" customHeight="1" x14ac:dyDescent="0.25">
      <c r="A81" s="6" t="s">
        <v>205</v>
      </c>
      <c r="B81" s="8" t="s">
        <v>143</v>
      </c>
      <c r="C81" s="18">
        <v>19300</v>
      </c>
    </row>
    <row r="82" spans="1:3" ht="30" customHeight="1" x14ac:dyDescent="0.25">
      <c r="A82" s="6" t="s">
        <v>210</v>
      </c>
      <c r="B82" s="8" t="s">
        <v>68</v>
      </c>
      <c r="C82" s="18">
        <v>149396.45000000001</v>
      </c>
    </row>
    <row r="83" spans="1:3" ht="46.5" customHeight="1" x14ac:dyDescent="0.25">
      <c r="A83" s="6" t="s">
        <v>209</v>
      </c>
      <c r="B83" s="8" t="s">
        <v>69</v>
      </c>
      <c r="C83" s="18">
        <v>149396.45000000001</v>
      </c>
    </row>
    <row r="84" spans="1:3" ht="27.75" hidden="1" customHeight="1" x14ac:dyDescent="0.25">
      <c r="A84" s="6" t="s">
        <v>71</v>
      </c>
      <c r="B84" s="8" t="s">
        <v>70</v>
      </c>
      <c r="C84" s="18"/>
    </row>
    <row r="85" spans="1:3" ht="19.5" hidden="1" customHeight="1" x14ac:dyDescent="0.25">
      <c r="A85" s="6" t="s">
        <v>152</v>
      </c>
      <c r="B85" s="8" t="s">
        <v>153</v>
      </c>
      <c r="C85" s="18"/>
    </row>
    <row r="86" spans="1:3" ht="1.5" customHeight="1" x14ac:dyDescent="0.25">
      <c r="A86" s="6" t="s">
        <v>154</v>
      </c>
      <c r="B86" s="8" t="s">
        <v>155</v>
      </c>
      <c r="C86" s="18">
        <v>188.44</v>
      </c>
    </row>
    <row r="87" spans="1:3" ht="0.75" customHeight="1" x14ac:dyDescent="0.25">
      <c r="A87" s="6"/>
      <c r="B87" s="8"/>
      <c r="C87" s="18"/>
    </row>
    <row r="88" spans="1:3" ht="2.25" hidden="1" customHeight="1" x14ac:dyDescent="0.25">
      <c r="A88" s="6"/>
      <c r="B88" s="8"/>
      <c r="C88" s="18"/>
    </row>
    <row r="89" spans="1:3" ht="15" customHeight="1" x14ac:dyDescent="0.25">
      <c r="A89" s="6" t="s">
        <v>73</v>
      </c>
      <c r="B89" s="8" t="s">
        <v>72</v>
      </c>
      <c r="C89" s="18">
        <v>113210198.75</v>
      </c>
    </row>
    <row r="90" spans="1:3" ht="31.5" customHeight="1" x14ac:dyDescent="0.25">
      <c r="A90" s="6" t="s">
        <v>75</v>
      </c>
      <c r="B90" s="8" t="s">
        <v>74</v>
      </c>
      <c r="C90" s="18">
        <v>113210198.75</v>
      </c>
    </row>
    <row r="91" spans="1:3" ht="27" customHeight="1" x14ac:dyDescent="0.25">
      <c r="A91" s="6" t="s">
        <v>211</v>
      </c>
      <c r="B91" s="8" t="s">
        <v>76</v>
      </c>
      <c r="C91" s="18">
        <f>C92+C94+C98</f>
        <v>38016953.5</v>
      </c>
    </row>
    <row r="92" spans="1:3" ht="15" customHeight="1" x14ac:dyDescent="0.25">
      <c r="A92" s="6" t="s">
        <v>212</v>
      </c>
      <c r="B92" s="8" t="s">
        <v>77</v>
      </c>
      <c r="C92" s="18">
        <v>8417000</v>
      </c>
    </row>
    <row r="93" spans="1:3" ht="27" customHeight="1" x14ac:dyDescent="0.25">
      <c r="A93" s="6" t="s">
        <v>213</v>
      </c>
      <c r="B93" s="8" t="s">
        <v>78</v>
      </c>
      <c r="C93" s="18">
        <v>8417000</v>
      </c>
    </row>
    <row r="94" spans="1:3" ht="27" customHeight="1" x14ac:dyDescent="0.25">
      <c r="A94" s="6" t="s">
        <v>214</v>
      </c>
      <c r="B94" s="8" t="s">
        <v>79</v>
      </c>
      <c r="C94" s="18">
        <v>28639953.5</v>
      </c>
    </row>
    <row r="95" spans="1:3" ht="27" customHeight="1" x14ac:dyDescent="0.25">
      <c r="A95" s="6" t="s">
        <v>215</v>
      </c>
      <c r="B95" s="8" t="s">
        <v>80</v>
      </c>
      <c r="C95" s="18">
        <v>28639953.5</v>
      </c>
    </row>
    <row r="96" spans="1:3" ht="27" hidden="1" customHeight="1" x14ac:dyDescent="0.25">
      <c r="A96" s="6" t="s">
        <v>125</v>
      </c>
      <c r="B96" s="11" t="s">
        <v>126</v>
      </c>
      <c r="C96" s="18"/>
    </row>
    <row r="97" spans="1:3" ht="27" hidden="1" customHeight="1" x14ac:dyDescent="0.25">
      <c r="A97" s="6" t="s">
        <v>130</v>
      </c>
      <c r="B97" s="11" t="s">
        <v>131</v>
      </c>
      <c r="C97" s="18"/>
    </row>
    <row r="98" spans="1:3" ht="27" customHeight="1" x14ac:dyDescent="0.25">
      <c r="A98" s="6" t="s">
        <v>216</v>
      </c>
      <c r="B98" s="11" t="s">
        <v>126</v>
      </c>
      <c r="C98" s="18">
        <v>960000</v>
      </c>
    </row>
    <row r="99" spans="1:3" ht="27" customHeight="1" x14ac:dyDescent="0.25">
      <c r="A99" s="6" t="s">
        <v>217</v>
      </c>
      <c r="B99" s="11" t="s">
        <v>131</v>
      </c>
      <c r="C99" s="18">
        <v>960000</v>
      </c>
    </row>
    <row r="100" spans="1:3" ht="31.5" customHeight="1" x14ac:dyDescent="0.25">
      <c r="A100" s="6" t="s">
        <v>120</v>
      </c>
      <c r="B100" s="11" t="s">
        <v>81</v>
      </c>
      <c r="C100" s="18">
        <f>C105+C107+C109+C111+C113+C117</f>
        <v>6314487.0800000001</v>
      </c>
    </row>
    <row r="101" spans="1:3" ht="0.75" customHeight="1" x14ac:dyDescent="0.25">
      <c r="A101" s="6" t="s">
        <v>146</v>
      </c>
      <c r="B101" s="11" t="s">
        <v>147</v>
      </c>
      <c r="C101" s="18"/>
    </row>
    <row r="102" spans="1:3" ht="31.5" hidden="1" customHeight="1" x14ac:dyDescent="0.25">
      <c r="A102" s="6" t="s">
        <v>149</v>
      </c>
      <c r="B102" s="11" t="s">
        <v>148</v>
      </c>
      <c r="C102" s="18"/>
    </row>
    <row r="103" spans="1:3" ht="35.25" hidden="1" customHeight="1" x14ac:dyDescent="0.25">
      <c r="A103" s="14" t="s">
        <v>127</v>
      </c>
      <c r="B103" s="12" t="s">
        <v>128</v>
      </c>
      <c r="C103" s="18"/>
    </row>
    <row r="104" spans="1:3" ht="0.75" customHeight="1" x14ac:dyDescent="0.25">
      <c r="A104" s="14" t="s">
        <v>138</v>
      </c>
      <c r="B104" s="12" t="s">
        <v>137</v>
      </c>
      <c r="C104" s="18"/>
    </row>
    <row r="105" spans="1:3" ht="92.25" customHeight="1" x14ac:dyDescent="0.25">
      <c r="A105" s="6" t="s">
        <v>218</v>
      </c>
      <c r="B105" s="8" t="s">
        <v>106</v>
      </c>
      <c r="C105" s="18">
        <v>1754600</v>
      </c>
    </row>
    <row r="106" spans="1:3" ht="93.75" customHeight="1" x14ac:dyDescent="0.25">
      <c r="A106" s="6" t="s">
        <v>219</v>
      </c>
      <c r="B106" s="8" t="s">
        <v>82</v>
      </c>
      <c r="C106" s="18">
        <v>1754600</v>
      </c>
    </row>
    <row r="107" spans="1:3" ht="58.5" customHeight="1" x14ac:dyDescent="0.25">
      <c r="A107" s="6" t="s">
        <v>220</v>
      </c>
      <c r="B107" s="8" t="s">
        <v>135</v>
      </c>
      <c r="C107" s="18">
        <v>1100000</v>
      </c>
    </row>
    <row r="108" spans="1:3" ht="68.25" customHeight="1" x14ac:dyDescent="0.25">
      <c r="A108" s="6" t="s">
        <v>221</v>
      </c>
      <c r="B108" s="8" t="s">
        <v>136</v>
      </c>
      <c r="C108" s="18">
        <v>1100000</v>
      </c>
    </row>
    <row r="109" spans="1:3" ht="46.5" customHeight="1" x14ac:dyDescent="0.25">
      <c r="A109" s="6" t="s">
        <v>222</v>
      </c>
      <c r="B109" s="8" t="s">
        <v>240</v>
      </c>
      <c r="C109" s="18">
        <v>990000</v>
      </c>
    </row>
    <row r="110" spans="1:3" ht="55.5" customHeight="1" x14ac:dyDescent="0.25">
      <c r="A110" s="6" t="s">
        <v>223</v>
      </c>
      <c r="B110" s="8" t="s">
        <v>239</v>
      </c>
      <c r="C110" s="18">
        <v>990000</v>
      </c>
    </row>
    <row r="111" spans="1:3" ht="40.5" customHeight="1" x14ac:dyDescent="0.25">
      <c r="A111" s="6" t="s">
        <v>224</v>
      </c>
      <c r="B111" s="8" t="s">
        <v>157</v>
      </c>
      <c r="C111" s="18">
        <v>163044</v>
      </c>
    </row>
    <row r="112" spans="1:3" ht="51.75" customHeight="1" x14ac:dyDescent="0.25">
      <c r="A112" s="6" t="s">
        <v>241</v>
      </c>
      <c r="B112" s="8" t="s">
        <v>158</v>
      </c>
      <c r="C112" s="18">
        <v>163044</v>
      </c>
    </row>
    <row r="113" spans="1:3" ht="55.5" customHeight="1" x14ac:dyDescent="0.25">
      <c r="A113" s="6" t="s">
        <v>225</v>
      </c>
      <c r="B113" s="8" t="s">
        <v>134</v>
      </c>
      <c r="C113" s="18">
        <v>1753323.98</v>
      </c>
    </row>
    <row r="114" spans="1:3" ht="54" customHeight="1" x14ac:dyDescent="0.25">
      <c r="A114" s="6" t="s">
        <v>226</v>
      </c>
      <c r="B114" s="8" t="s">
        <v>242</v>
      </c>
      <c r="C114" s="18">
        <v>1753323.98</v>
      </c>
    </row>
    <row r="115" spans="1:3" ht="0.75" hidden="1" customHeight="1" x14ac:dyDescent="0.25">
      <c r="A115" s="6" t="s">
        <v>121</v>
      </c>
      <c r="B115" s="8" t="s">
        <v>114</v>
      </c>
      <c r="C115" s="18">
        <v>553519.1</v>
      </c>
    </row>
    <row r="116" spans="1:3" ht="46.5" hidden="1" customHeight="1" x14ac:dyDescent="0.25">
      <c r="A116" s="6" t="s">
        <v>122</v>
      </c>
      <c r="B116" s="8" t="s">
        <v>114</v>
      </c>
      <c r="C116" s="18">
        <v>553519.1</v>
      </c>
    </row>
    <row r="117" spans="1:3" ht="15" customHeight="1" x14ac:dyDescent="0.25">
      <c r="A117" s="6" t="s">
        <v>227</v>
      </c>
      <c r="B117" s="8" t="s">
        <v>83</v>
      </c>
      <c r="C117" s="18">
        <v>553519.1</v>
      </c>
    </row>
    <row r="118" spans="1:3" ht="15" customHeight="1" x14ac:dyDescent="0.25">
      <c r="A118" s="6" t="s">
        <v>228</v>
      </c>
      <c r="B118" s="8" t="s">
        <v>84</v>
      </c>
      <c r="C118" s="18">
        <v>553519.1</v>
      </c>
    </row>
    <row r="119" spans="1:3" ht="34.5" customHeight="1" x14ac:dyDescent="0.25">
      <c r="A119" s="6" t="s">
        <v>115</v>
      </c>
      <c r="B119" s="8" t="s">
        <v>85</v>
      </c>
      <c r="C119" s="18">
        <v>64834156.880000003</v>
      </c>
    </row>
    <row r="120" spans="1:3" ht="45" customHeight="1" x14ac:dyDescent="0.25">
      <c r="A120" s="6" t="s">
        <v>116</v>
      </c>
      <c r="B120" s="8" t="s">
        <v>90</v>
      </c>
      <c r="C120" s="18">
        <v>62453219.880000003</v>
      </c>
    </row>
    <row r="121" spans="1:3" ht="45" customHeight="1" x14ac:dyDescent="0.25">
      <c r="A121" s="6" t="s">
        <v>117</v>
      </c>
      <c r="B121" s="8" t="s">
        <v>91</v>
      </c>
      <c r="C121" s="18">
        <v>62453219.880000003</v>
      </c>
    </row>
    <row r="122" spans="1:3" ht="78" customHeight="1" x14ac:dyDescent="0.25">
      <c r="A122" s="6" t="s">
        <v>229</v>
      </c>
      <c r="B122" s="8" t="s">
        <v>92</v>
      </c>
      <c r="C122" s="18">
        <v>176702</v>
      </c>
    </row>
    <row r="123" spans="1:3" ht="76.5" customHeight="1" x14ac:dyDescent="0.25">
      <c r="A123" s="6" t="s">
        <v>230</v>
      </c>
      <c r="B123" s="8" t="s">
        <v>93</v>
      </c>
      <c r="C123" s="18">
        <v>176702</v>
      </c>
    </row>
    <row r="124" spans="1:3" ht="81.75" customHeight="1" x14ac:dyDescent="0.25">
      <c r="A124" s="6" t="s">
        <v>231</v>
      </c>
      <c r="B124" s="8" t="s">
        <v>94</v>
      </c>
      <c r="C124" s="18">
        <v>1876803</v>
      </c>
    </row>
    <row r="125" spans="1:3" ht="75" customHeight="1" x14ac:dyDescent="0.25">
      <c r="A125" s="6" t="s">
        <v>232</v>
      </c>
      <c r="B125" s="8" t="s">
        <v>95</v>
      </c>
      <c r="C125" s="18">
        <v>1876803</v>
      </c>
    </row>
    <row r="126" spans="1:3" ht="46.5" customHeight="1" x14ac:dyDescent="0.25">
      <c r="A126" s="6" t="s">
        <v>233</v>
      </c>
      <c r="B126" s="8" t="s">
        <v>86</v>
      </c>
      <c r="C126" s="18">
        <v>327432</v>
      </c>
    </row>
    <row r="127" spans="1:3" ht="49.5" customHeight="1" x14ac:dyDescent="0.25">
      <c r="A127" s="6" t="s">
        <v>234</v>
      </c>
      <c r="B127" s="8" t="s">
        <v>87</v>
      </c>
      <c r="C127" s="18">
        <v>327432</v>
      </c>
    </row>
    <row r="128" spans="1:3" ht="0.75" customHeight="1" x14ac:dyDescent="0.25">
      <c r="A128" s="6" t="s">
        <v>118</v>
      </c>
      <c r="B128" s="8" t="s">
        <v>88</v>
      </c>
      <c r="C128" s="18"/>
    </row>
    <row r="129" spans="1:3" ht="65.25" hidden="1" customHeight="1" x14ac:dyDescent="0.25">
      <c r="A129" s="6" t="s">
        <v>139</v>
      </c>
      <c r="B129" s="8" t="s">
        <v>89</v>
      </c>
      <c r="C129" s="18"/>
    </row>
    <row r="130" spans="1:3" ht="15" customHeight="1" x14ac:dyDescent="0.25">
      <c r="A130" s="6" t="s">
        <v>119</v>
      </c>
      <c r="B130" s="8" t="s">
        <v>96</v>
      </c>
      <c r="C130" s="18">
        <v>4044601.29</v>
      </c>
    </row>
    <row r="131" spans="1:3" ht="62.25" customHeight="1" x14ac:dyDescent="0.25">
      <c r="A131" s="6" t="s">
        <v>235</v>
      </c>
      <c r="B131" s="8" t="s">
        <v>97</v>
      </c>
      <c r="C131" s="18">
        <v>3567390.29</v>
      </c>
    </row>
    <row r="132" spans="1:3" ht="75" customHeight="1" x14ac:dyDescent="0.25">
      <c r="A132" s="15" t="s">
        <v>236</v>
      </c>
      <c r="B132" s="8" t="s">
        <v>98</v>
      </c>
      <c r="C132" s="18">
        <v>3567390.29</v>
      </c>
    </row>
    <row r="133" spans="1:3" ht="31.5" customHeight="1" x14ac:dyDescent="0.25">
      <c r="A133" s="13" t="s">
        <v>237</v>
      </c>
      <c r="B133" s="8" t="s">
        <v>99</v>
      </c>
      <c r="C133" s="18">
        <v>477211</v>
      </c>
    </row>
    <row r="134" spans="1:3" ht="30.75" customHeight="1" x14ac:dyDescent="0.25">
      <c r="A134" s="13" t="s">
        <v>238</v>
      </c>
      <c r="B134" s="8" t="s">
        <v>100</v>
      </c>
      <c r="C134" s="18">
        <v>477211</v>
      </c>
    </row>
    <row r="135" spans="1:3" ht="60.75" hidden="1" customHeight="1" x14ac:dyDescent="0.25">
      <c r="A135" s="6" t="s">
        <v>102</v>
      </c>
      <c r="B135" s="8" t="s">
        <v>101</v>
      </c>
      <c r="C135" s="18"/>
    </row>
    <row r="136" spans="1:3" ht="54" hidden="1" customHeight="1" x14ac:dyDescent="0.25">
      <c r="A136" s="6" t="s">
        <v>123</v>
      </c>
      <c r="B136" s="8" t="s">
        <v>103</v>
      </c>
      <c r="C136" s="18"/>
    </row>
    <row r="137" spans="1:3" ht="58.5" hidden="1" customHeight="1" x14ac:dyDescent="0.25">
      <c r="A137" s="6" t="s">
        <v>150</v>
      </c>
      <c r="B137" s="8" t="s">
        <v>103</v>
      </c>
      <c r="C137" s="18"/>
    </row>
    <row r="138" spans="1:3" ht="0.75" customHeight="1" x14ac:dyDescent="0.25">
      <c r="A138" s="7"/>
      <c r="B138" s="9"/>
      <c r="C138" s="18"/>
    </row>
    <row r="139" spans="1:3" ht="15.75" x14ac:dyDescent="0.25">
      <c r="A139" s="10" t="s">
        <v>107</v>
      </c>
      <c r="B139" s="10"/>
      <c r="C139" s="16">
        <f>C89+C15</f>
        <v>151550938.14000002</v>
      </c>
    </row>
    <row r="140" spans="1:3" ht="15.75" x14ac:dyDescent="0.25">
      <c r="A140" s="4"/>
      <c r="B140" s="4"/>
      <c r="C140" s="4"/>
    </row>
    <row r="141" spans="1:3" ht="15.75" x14ac:dyDescent="0.25">
      <c r="A141" s="4"/>
      <c r="B141" s="4"/>
      <c r="C141" s="4"/>
    </row>
  </sheetData>
  <mergeCells count="10">
    <mergeCell ref="A1:C2"/>
    <mergeCell ref="B6:C6"/>
    <mergeCell ref="B11:B13"/>
    <mergeCell ref="A11:A13"/>
    <mergeCell ref="C11:C13"/>
    <mergeCell ref="A8:C8"/>
    <mergeCell ref="B3:C3"/>
    <mergeCell ref="B4:C4"/>
    <mergeCell ref="B5:C5"/>
    <mergeCell ref="A9:C9"/>
  </mergeCells>
  <pageMargins left="0.19685039370078741" right="0.19685039370078741" top="0.59055118110236227" bottom="0" header="0" footer="0"/>
  <pageSetup paperSize="9" scale="77" fitToHeight="0" orientation="portrait" r:id="rId1"/>
  <headerFooter>
    <evenFooter>&amp;R&amp;D СТР. &amp;P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7"/>
    <Parameter Name="ReportMode" Type="System.Int32" Value="7"/>
  </Parameters>
</MailMerge>
</file>

<file path=customXml/itemProps1.xml><?xml version="1.0" encoding="utf-8"?>
<ds:datastoreItem xmlns:ds="http://schemas.openxmlformats.org/officeDocument/2006/customXml" ds:itemID="{04F65A8B-A94E-4F5C-96CB-7E65417C487D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Доходы</vt:lpstr>
      <vt:lpstr>Доходы!Заголовки_для_печати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BOGDANOVSKAIA\user</dc:creator>
  <cp:lastModifiedBy>user</cp:lastModifiedBy>
  <cp:lastPrinted>2019-06-07T08:19:00Z</cp:lastPrinted>
  <dcterms:created xsi:type="dcterms:W3CDTF">2016-07-05T13:04:41Z</dcterms:created>
  <dcterms:modified xsi:type="dcterms:W3CDTF">2019-06-20T07:27:27Z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C:\Users\user\AppData\Local\Кейсистемс\Свод-Смарт\ReportManager\sv_0503317g_20160101__win_2.xlsx</vt:lpwstr>
  </property>
</Properties>
</file>