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95" windowWidth="13395" windowHeight="68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1" i="1" l="1"/>
  <c r="C51" i="1"/>
  <c r="C54" i="1"/>
  <c r="D93" i="1" l="1"/>
  <c r="D92" i="1" s="1"/>
  <c r="C93" i="1"/>
  <c r="D43" i="1" l="1"/>
  <c r="C43" i="1"/>
  <c r="D37" i="1"/>
  <c r="C37" i="1"/>
  <c r="D21" i="1"/>
  <c r="C21" i="1"/>
  <c r="C96" i="1" l="1"/>
  <c r="C95" i="1" s="1"/>
  <c r="C92" i="1"/>
  <c r="C89" i="1"/>
  <c r="C87" i="1"/>
  <c r="C76" i="1"/>
  <c r="C75" i="1" s="1"/>
  <c r="C73" i="1"/>
  <c r="C71" i="1"/>
  <c r="C68" i="1"/>
  <c r="C67" i="1" s="1"/>
  <c r="C66" i="1" s="1"/>
  <c r="C64" i="1"/>
  <c r="C62" i="1"/>
  <c r="C61" i="1" s="1"/>
  <c r="C56" i="1"/>
  <c r="C52" i="1"/>
  <c r="C49" i="1"/>
  <c r="C48" i="1" s="1"/>
  <c r="C47" i="1" s="1"/>
  <c r="C42" i="1"/>
  <c r="C40" i="1"/>
  <c r="C39" i="1" s="1"/>
  <c r="C35" i="1"/>
  <c r="C34" i="1" s="1"/>
  <c r="C31" i="1"/>
  <c r="C30" i="1" s="1"/>
  <c r="C28" i="1"/>
  <c r="C26" i="1"/>
  <c r="C20" i="1"/>
  <c r="C15" i="1"/>
  <c r="C14" i="1" s="1"/>
  <c r="C91" i="1" l="1"/>
  <c r="C13" i="1"/>
  <c r="C33" i="1"/>
  <c r="C25" i="1"/>
  <c r="C70" i="1"/>
  <c r="C60" i="1" s="1"/>
  <c r="C59" i="1" s="1"/>
  <c r="D76" i="1"/>
  <c r="D71" i="1"/>
  <c r="D89" i="1"/>
  <c r="D68" i="1"/>
  <c r="C98" i="1" l="1"/>
  <c r="D64" i="1"/>
  <c r="D56" i="1" l="1"/>
  <c r="D67" i="1"/>
  <c r="D66" i="1" s="1"/>
  <c r="D75" i="1"/>
  <c r="D52" i="1"/>
  <c r="D96" i="1"/>
  <c r="D95" i="1" s="1"/>
  <c r="D91" i="1" s="1"/>
  <c r="D87" i="1"/>
  <c r="D62" i="1"/>
  <c r="D61" i="1" s="1"/>
  <c r="D54" i="1"/>
  <c r="D35" i="1"/>
  <c r="D34" i="1" s="1"/>
  <c r="D28" i="1"/>
  <c r="D26" i="1"/>
  <c r="D73" i="1"/>
  <c r="D42" i="1"/>
  <c r="D49" i="1"/>
  <c r="D48" i="1" s="1"/>
  <c r="D47" i="1" s="1"/>
  <c r="D40" i="1"/>
  <c r="D39" i="1" s="1"/>
  <c r="D31" i="1"/>
  <c r="D30" i="1" s="1"/>
  <c r="D20" i="1"/>
  <c r="D15" i="1"/>
  <c r="D14" i="1" s="1"/>
  <c r="D70" i="1" l="1"/>
  <c r="D33" i="1"/>
  <c r="D25" i="1"/>
  <c r="D13" i="1" l="1"/>
  <c r="D60" i="1"/>
  <c r="D59" i="1" s="1"/>
  <c r="D98" i="1" l="1"/>
</calcChain>
</file>

<file path=xl/sharedStrings.xml><?xml version="1.0" encoding="utf-8"?>
<sst xmlns="http://schemas.openxmlformats.org/spreadsheetml/2006/main" count="170" uniqueCount="168">
  <si>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</si>
  <si>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</si>
  <si>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</si>
  <si>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</si>
  <si>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</si>
  <si>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</si>
  <si>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</si>
  <si>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</si>
  <si>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</si>
  <si>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</si>
  <si>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</si>
  <si>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</si>
  <si>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</si>
  <si>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</si>
  <si>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</si>
  <si>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</si>
  <si>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</si>
  <si>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</si>
  <si>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</si>
  <si>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</si>
  <si>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</si>
  <si>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</si>
  <si>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</si>
  <si>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</si>
  <si>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</si>
  <si>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</si>
  <si>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</si>
  <si>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</si>
  <si>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</si>
  <si>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</si>
  <si>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</si>
  <si>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</si>
  <si>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</si>
  <si>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</si>
  <si>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</si>
  <si>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</si>
  <si>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</si>
  <si>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</si>
  <si>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</si>
  <si>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</si>
  <si>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</si>
  <si>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</si>
  <si>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</si>
  <si>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</si>
  <si>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</si>
  <si>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</si>
  <si>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</si>
  <si>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</si>
  <si>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</si>
  <si>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</si>
  <si>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</si>
  <si>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</si>
  <si>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</si>
  <si>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</si>
  <si>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</si>
  <si>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</si>
  <si>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</si>
  <si>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</si>
  <si>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</si>
  <si>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</si>
  <si>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</si>
  <si>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</si>
  <si>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</si>
  <si>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</si>
  <si>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</si>
  <si>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</si>
  <si>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</si>
  <si>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</si>
  <si>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</si>
  <si>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</si>
  <si>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</si>
  <si>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</si>
  <si>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</si>
  <si>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</si>
  <si>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</si>
  <si>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000 1 16 25060 01 0000 140</t>
  </si>
  <si>
    <t>Денежные взыскания (штрафы)  за нарушение земельного законодательства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</si>
  <si>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</si>
  <si>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</si>
  <si>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</si>
  <si>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</si>
  <si>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</si>
  <si>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</si>
  <si>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</si>
  <si>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</si>
  <si>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</si>
  <si>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</si>
  <si>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</si>
  <si>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</si>
  <si>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</si>
  <si>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</si>
  <si>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</si>
  <si>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</si>
  <si>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</si>
  <si>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</si>
  <si>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</si>
  <si>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</si>
  <si>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</si>
  <si>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</si>
  <si>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</si>
  <si>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</si>
  <si>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</si>
  <si>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</si>
  <si>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</si>
  <si>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</si>
  <si>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</si>
  <si>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</si>
  <si>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</si>
  <si>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</si>
  <si>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</si>
  <si>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</si>
  <si>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</si>
  <si>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</si>
  <si>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</si>
  <si>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</si>
  <si>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</si>
  <si>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</si>
  <si>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</si>
  <si>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</si>
  <si>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</si>
  <si>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</si>
  <si>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</si>
  <si>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</si>
  <si>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</si>
  <si>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</si>
  <si>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</si>
  <si>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</si>
  <si>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ПРОЧИЕ НЕНАЛОГОВЫЕ ДОХОДЫ</t>
  </si>
  <si>
    <t>000 1 17 00000 00 0000 000</t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</si>
  <si>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</si>
  <si>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</si>
  <si>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</si>
  <si>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</si>
  <si>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</si>
  <si>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 xml:space="preserve">«О бюджете Жирятинского района  на 2017 год </t>
  </si>
  <si>
    <t>и на плановый период 2018 и 2019 годов"</t>
  </si>
  <si>
    <t>000 2 02 15001 05 0000 151</t>
  </si>
  <si>
    <t>000 2 02 15002 05 0000 151</t>
  </si>
  <si>
    <t>000 2 02 15001 00 0000 151</t>
  </si>
  <si>
    <t>000 2 02 15002 00 0000 151</t>
  </si>
  <si>
    <t>000 2 02 10000 00 0000 151</t>
  </si>
  <si>
    <t>000 2 02 20000 00 0000 151</t>
  </si>
  <si>
    <t>000 2 02 29999 00 0000 151</t>
  </si>
  <si>
    <t>000 2 02 29999 05 0000 151</t>
  </si>
  <si>
    <t>000 2 02 30000 00 0000 151</t>
  </si>
  <si>
    <t>000 2 02 35118 00 0000 151</t>
  </si>
  <si>
    <t>000 2 02 35118 05 0000 151</t>
  </si>
  <si>
    <t>000 2 02 30029 00 0000 151</t>
  </si>
  <si>
    <t>000 2 02 30029 05 0000 151</t>
  </si>
  <si>
    <t>000 2 02 35082 00 0000 151</t>
  </si>
  <si>
    <t>000 2 02 35082 05 0000 151</t>
  </si>
  <si>
    <t>000 2 02 35260 00 0000 151</t>
  </si>
  <si>
    <t>000 2 02 35260 05 0000 151</t>
  </si>
  <si>
    <t>000 2 02 30024 00 0000 151</t>
  </si>
  <si>
    <t>000 2 02 30024 05 0000 151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</si>
  <si>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</si>
  <si>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</si>
  <si>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</si>
  <si>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 xml:space="preserve">                                                                                                                                                                       ПРИЛОЖЕНИЕ 2</t>
  </si>
  <si>
    <t>Сумма                  на 2018 год</t>
  </si>
  <si>
    <t>Сумма                      на 2019 год</t>
  </si>
  <si>
    <t xml:space="preserve">Прогнозируемые доходы  бюджета Жирятинского района  на плановый период                                                                2018 и 2019 годов </t>
  </si>
  <si>
    <t>000 2 02 40000 00 0000 151</t>
  </si>
  <si>
    <t>000 2 02 40014 00 0000 151</t>
  </si>
  <si>
    <t>000 2 02 40014 05 0000 151</t>
  </si>
  <si>
    <t>000 2 02 49999 00 0000 151</t>
  </si>
  <si>
    <t>000 2 02 49999 05 0000 151</t>
  </si>
  <si>
    <t xml:space="preserve">                                                                                                             от  « 22 »декабря  2016г.  №5-232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</si>
</sst>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11" applyNumberFormat="0" applyAlignment="0" applyProtection="0"/>
    <xf numFmtId="0" fontId="18" fillId="28" borderId="12" applyNumberFormat="0" applyAlignment="0" applyProtection="0"/>
    <xf numFmtId="0" fontId="19" fillId="28" borderId="11" applyNumberFormat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29" borderId="17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15" fillId="0" borderId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32" borderId="18" applyNumberFormat="0" applyFont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49" fontId="32" fillId="0" borderId="20">
      <alignment horizontal="center"/>
    </xf>
    <xf numFmtId="0" fontId="32" fillId="0" borderId="21">
      <alignment horizontal="left" wrapText="1" indent="2"/>
    </xf>
  </cellStyleXfs>
  <cellXfs count="62">
    <xf numFmtId="0" fontId="0" fillId="0" borderId="0" xfId="0"/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1" fillId="0" borderId="6" xfId="0" applyNumberFormat="1" applyFont="1" applyBorder="1"/>
    <xf numFmtId="4" fontId="10" fillId="0" borderId="6" xfId="0" applyNumberFormat="1" applyFont="1" applyBorder="1"/>
    <xf numFmtId="4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/>
    <xf numFmtId="4" fontId="11" fillId="0" borderId="1" xfId="0" applyNumberFormat="1" applyFont="1" applyBorder="1"/>
    <xf numFmtId="0" fontId="2" fillId="0" borderId="0" xfId="0" applyFont="1"/>
    <xf numFmtId="4" fontId="33" fillId="0" borderId="1" xfId="0" applyNumberFormat="1" applyFont="1" applyBorder="1"/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12" fillId="0" borderId="6" xfId="0" applyNumberFormat="1" applyFont="1" applyBorder="1"/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4" fontId="33" fillId="0" borderId="6" xfId="0" applyNumberFormat="1" applyFont="1" applyBorder="1"/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13" fillId="0" borderId="6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 wrapText="1"/>
    </xf>
    <xf numFmtId="4" fontId="12" fillId="2" borderId="23" xfId="0" applyNumberFormat="1" applyFont="1" applyFill="1" applyBorder="1" applyAlignment="1">
      <alignment horizontal="right" vertical="center" shrinkToFit="1"/>
    </xf>
    <xf numFmtId="4" fontId="10" fillId="0" borderId="9" xfId="0" applyNumberFormat="1" applyFont="1" applyBorder="1"/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22" xfId="0" quotePrefix="1" applyNumberFormat="1" applyFont="1" applyFill="1" applyBorder="1" applyAlignment="1">
      <alignment horizontal="left" vertical="center" shrinkToFit="1"/>
    </xf>
    <xf numFmtId="0" fontId="8" fillId="2" borderId="2" xfId="0" quotePrefix="1" applyNumberFormat="1" applyFont="1" applyFill="1" applyBorder="1" applyAlignment="1">
      <alignment horizontal="left" vertical="center" shrinkToFit="1"/>
    </xf>
    <xf numFmtId="0" fontId="8" fillId="0" borderId="2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4" fontId="12" fillId="2" borderId="1" xfId="0" applyNumberFormat="1" applyFont="1" applyFill="1" applyBorder="1" applyAlignment="1">
      <alignment horizontal="right" vertical="center" shrinkToFit="1"/>
    </xf>
    <xf numFmtId="4" fontId="12" fillId="0" borderId="1" xfId="0" applyNumberFormat="1" applyFont="1" applyBorder="1"/>
    <xf numFmtId="4" fontId="33" fillId="2" borderId="1" xfId="0" applyNumberFormat="1" applyFont="1" applyFill="1" applyBorder="1" applyAlignment="1">
      <alignment horizontal="right" vertical="center" shrinkToFit="1"/>
    </xf>
    <xf numFmtId="4" fontId="33" fillId="0" borderId="1" xfId="0" applyNumberFormat="1" applyFont="1" applyBorder="1" applyAlignment="1">
      <alignment horizontal="right" vertical="center" wrapText="1"/>
    </xf>
    <xf numFmtId="4" fontId="33" fillId="0" borderId="6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workbookViewId="0">
      <selection activeCell="D9" sqref="D9"/>
    </sheetView>
  </sheetViews>
  <sheetFormatPr defaultRowHeight="15" x14ac:dyDescent="0.25"/>
  <cols>
    <col min="1" max="1" width="25.5703125" customWidth="1"/>
    <col min="2" max="2" width="56.5703125" customWidth="1"/>
    <col min="3" max="3" width="19.28515625" customWidth="1"/>
    <col min="4" max="4" width="17.7109375" customWidth="1"/>
  </cols>
  <sheetData>
    <row r="1" spans="1:4" x14ac:dyDescent="0.25">
      <c r="D1" s="1" t="s">
        <v>158</v>
      </c>
    </row>
    <row r="2" spans="1:4" x14ac:dyDescent="0.25">
      <c r="D2" s="1" t="s">
        <v>0</v>
      </c>
    </row>
    <row r="3" spans="1:4" x14ac:dyDescent="0.25">
      <c r="D3" s="1" t="s">
        <v>1</v>
      </c>
    </row>
    <row r="4" spans="1:4" x14ac:dyDescent="0.25">
      <c r="D4" s="1" t="s">
        <v>167</v>
      </c>
    </row>
    <row r="5" spans="1:4" x14ac:dyDescent="0.25">
      <c r="D5" s="1" t="s">
        <v>134</v>
      </c>
    </row>
    <row r="6" spans="1:4" x14ac:dyDescent="0.25">
      <c r="B6" s="60" t="s">
        <v>135</v>
      </c>
      <c r="C6" s="60"/>
      <c r="D6" s="60"/>
    </row>
    <row r="7" spans="1:4" x14ac:dyDescent="0.25">
      <c r="D7" s="1"/>
    </row>
    <row r="8" spans="1:4" ht="38.25" customHeight="1" x14ac:dyDescent="0.25">
      <c r="A8" s="52" t="s">
        <v>161</v>
      </c>
      <c r="B8" s="52"/>
      <c r="C8" s="52"/>
      <c r="D8" s="52"/>
    </row>
    <row r="9" spans="1:4" x14ac:dyDescent="0.25">
      <c r="D9" s="2" t="s">
        <v>2</v>
      </c>
    </row>
    <row r="10" spans="1:4" x14ac:dyDescent="0.25">
      <c r="A10" s="53" t="s">
        <v>101</v>
      </c>
      <c r="B10" s="55" t="s">
        <v>3</v>
      </c>
      <c r="C10" s="61" t="s">
        <v>159</v>
      </c>
      <c r="D10" s="58" t="s">
        <v>160</v>
      </c>
    </row>
    <row r="11" spans="1:4" x14ac:dyDescent="0.25">
      <c r="A11" s="54"/>
      <c r="B11" s="56"/>
      <c r="C11" s="56"/>
      <c r="D11" s="59"/>
    </row>
    <row r="12" spans="1:4" x14ac:dyDescent="0.25">
      <c r="A12" s="54"/>
      <c r="B12" s="57"/>
      <c r="C12" s="57"/>
      <c r="D12" s="59"/>
    </row>
    <row r="13" spans="1:4" x14ac:dyDescent="0.25">
      <c r="A13" s="29" t="s">
        <v>4</v>
      </c>
      <c r="B13" s="43" t="s">
        <v>5</v>
      </c>
      <c r="C13" s="14">
        <f>C14+C20+C25+C30+C33+C42+C47+C51+C56</f>
        <v>39937127</v>
      </c>
      <c r="D13" s="14">
        <f>D14+D20+D25+D30+D33+D42+D47+D51+D56</f>
        <v>41644476</v>
      </c>
    </row>
    <row r="14" spans="1:4" x14ac:dyDescent="0.25">
      <c r="A14" s="29" t="s">
        <v>6</v>
      </c>
      <c r="B14" s="5" t="s">
        <v>7</v>
      </c>
      <c r="C14" s="14">
        <f>C15</f>
        <v>30812980</v>
      </c>
      <c r="D14" s="33">
        <f>D15</f>
        <v>32034640</v>
      </c>
    </row>
    <row r="15" spans="1:4" x14ac:dyDescent="0.25">
      <c r="A15" s="30" t="s">
        <v>8</v>
      </c>
      <c r="B15" s="8" t="s">
        <v>9</v>
      </c>
      <c r="C15" s="17">
        <f>C16+C17+C18+C19</f>
        <v>30812980</v>
      </c>
      <c r="D15" s="34">
        <f>D16+D17+D18+D19</f>
        <v>32034640</v>
      </c>
    </row>
    <row r="16" spans="1:4" ht="63.75" x14ac:dyDescent="0.25">
      <c r="A16" s="30" t="s">
        <v>10</v>
      </c>
      <c r="B16" s="8" t="s">
        <v>11</v>
      </c>
      <c r="C16" s="17">
        <v>30393980</v>
      </c>
      <c r="D16" s="35">
        <v>31599000</v>
      </c>
    </row>
    <row r="17" spans="1:4" ht="84.75" customHeight="1" x14ac:dyDescent="0.25">
      <c r="A17" s="30" t="s">
        <v>12</v>
      </c>
      <c r="B17" s="8" t="s">
        <v>13</v>
      </c>
      <c r="C17" s="17">
        <v>154100</v>
      </c>
      <c r="D17" s="35">
        <v>160200</v>
      </c>
    </row>
    <row r="18" spans="1:4" ht="38.25" x14ac:dyDescent="0.25">
      <c r="A18" s="30" t="s">
        <v>14</v>
      </c>
      <c r="B18" s="8" t="s">
        <v>15</v>
      </c>
      <c r="C18" s="17">
        <v>191000</v>
      </c>
      <c r="D18" s="35">
        <v>198640</v>
      </c>
    </row>
    <row r="19" spans="1:4" ht="76.5" x14ac:dyDescent="0.25">
      <c r="A19" s="30" t="s">
        <v>16</v>
      </c>
      <c r="B19" s="8" t="s">
        <v>17</v>
      </c>
      <c r="C19" s="17">
        <v>73900</v>
      </c>
      <c r="D19" s="35">
        <v>76800</v>
      </c>
    </row>
    <row r="20" spans="1:4" ht="25.5" x14ac:dyDescent="0.25">
      <c r="A20" s="39" t="s">
        <v>18</v>
      </c>
      <c r="B20" s="38" t="s">
        <v>19</v>
      </c>
      <c r="C20" s="44">
        <f>C21</f>
        <v>4598458</v>
      </c>
      <c r="D20" s="36">
        <f>D21</f>
        <v>4998882</v>
      </c>
    </row>
    <row r="21" spans="1:4" ht="25.5" x14ac:dyDescent="0.25">
      <c r="A21" s="40" t="s">
        <v>23</v>
      </c>
      <c r="B21" s="3" t="s">
        <v>105</v>
      </c>
      <c r="C21" s="46">
        <f>C22+C23+C24</f>
        <v>4598458</v>
      </c>
      <c r="D21" s="46">
        <f>D22+D23+D24</f>
        <v>4998882</v>
      </c>
    </row>
    <row r="22" spans="1:4" ht="54" customHeight="1" x14ac:dyDescent="0.25">
      <c r="A22" s="40" t="s">
        <v>110</v>
      </c>
      <c r="B22" s="3" t="s">
        <v>20</v>
      </c>
      <c r="C22" s="18">
        <v>1794355</v>
      </c>
      <c r="D22" s="16">
        <v>1950886</v>
      </c>
    </row>
    <row r="23" spans="1:4" ht="69" customHeight="1" x14ac:dyDescent="0.25">
      <c r="A23" s="40" t="s">
        <v>111</v>
      </c>
      <c r="B23" s="3" t="s">
        <v>21</v>
      </c>
      <c r="C23" s="18">
        <v>18942</v>
      </c>
      <c r="D23" s="16">
        <v>19868</v>
      </c>
    </row>
    <row r="24" spans="1:4" ht="51" x14ac:dyDescent="0.25">
      <c r="A24" s="40" t="s">
        <v>112</v>
      </c>
      <c r="B24" s="3" t="s">
        <v>22</v>
      </c>
      <c r="C24" s="18">
        <v>2785161</v>
      </c>
      <c r="D24" s="16">
        <v>3028128</v>
      </c>
    </row>
    <row r="25" spans="1:4" x14ac:dyDescent="0.25">
      <c r="A25" s="29" t="s">
        <v>24</v>
      </c>
      <c r="B25" s="5" t="s">
        <v>25</v>
      </c>
      <c r="C25" s="19">
        <f>C26+C28</f>
        <v>1500320</v>
      </c>
      <c r="D25" s="15">
        <f>D26+D28</f>
        <v>1559750</v>
      </c>
    </row>
    <row r="26" spans="1:4" ht="25.5" x14ac:dyDescent="0.25">
      <c r="A26" s="30" t="s">
        <v>26</v>
      </c>
      <c r="B26" s="8" t="s">
        <v>27</v>
      </c>
      <c r="C26" s="18">
        <f>C27</f>
        <v>1444000</v>
      </c>
      <c r="D26" s="16">
        <f>D27</f>
        <v>1502000</v>
      </c>
    </row>
    <row r="27" spans="1:4" ht="25.5" x14ac:dyDescent="0.25">
      <c r="A27" s="30" t="s">
        <v>28</v>
      </c>
      <c r="B27" s="8" t="s">
        <v>27</v>
      </c>
      <c r="C27" s="18">
        <v>1444000</v>
      </c>
      <c r="D27" s="16">
        <v>1502000</v>
      </c>
    </row>
    <row r="28" spans="1:4" x14ac:dyDescent="0.25">
      <c r="A28" s="30" t="s">
        <v>29</v>
      </c>
      <c r="B28" s="8" t="s">
        <v>30</v>
      </c>
      <c r="C28" s="18">
        <f>C29</f>
        <v>56320</v>
      </c>
      <c r="D28" s="16">
        <f>D29</f>
        <v>57750</v>
      </c>
    </row>
    <row r="29" spans="1:4" x14ac:dyDescent="0.25">
      <c r="A29" s="30" t="s">
        <v>31</v>
      </c>
      <c r="B29" s="8" t="s">
        <v>30</v>
      </c>
      <c r="C29" s="18">
        <v>56320</v>
      </c>
      <c r="D29" s="16">
        <v>57750</v>
      </c>
    </row>
    <row r="30" spans="1:4" x14ac:dyDescent="0.25">
      <c r="A30" s="29" t="s">
        <v>32</v>
      </c>
      <c r="B30" s="5" t="s">
        <v>33</v>
      </c>
      <c r="C30" s="19">
        <f>C31</f>
        <v>117000</v>
      </c>
      <c r="D30" s="15">
        <f>D31</f>
        <v>117000</v>
      </c>
    </row>
    <row r="31" spans="1:4" ht="25.5" x14ac:dyDescent="0.25">
      <c r="A31" s="30" t="s">
        <v>34</v>
      </c>
      <c r="B31" s="8" t="s">
        <v>35</v>
      </c>
      <c r="C31" s="18">
        <f>C32</f>
        <v>117000</v>
      </c>
      <c r="D31" s="16">
        <f>D32</f>
        <v>117000</v>
      </c>
    </row>
    <row r="32" spans="1:4" ht="38.25" x14ac:dyDescent="0.25">
      <c r="A32" s="30" t="s">
        <v>36</v>
      </c>
      <c r="B32" s="8" t="s">
        <v>37</v>
      </c>
      <c r="C32" s="18">
        <v>117000</v>
      </c>
      <c r="D32" s="16">
        <v>117000</v>
      </c>
    </row>
    <row r="33" spans="1:4" ht="38.25" x14ac:dyDescent="0.25">
      <c r="A33" s="29" t="s">
        <v>38</v>
      </c>
      <c r="B33" s="6" t="s">
        <v>39</v>
      </c>
      <c r="C33" s="19">
        <f>C34+C39</f>
        <v>2114505</v>
      </c>
      <c r="D33" s="15">
        <f>D34+D39</f>
        <v>2113255</v>
      </c>
    </row>
    <row r="34" spans="1:4" ht="63.75" x14ac:dyDescent="0.25">
      <c r="A34" s="30" t="s">
        <v>40</v>
      </c>
      <c r="B34" s="7" t="s">
        <v>41</v>
      </c>
      <c r="C34" s="18">
        <f>C35+C37</f>
        <v>2097005</v>
      </c>
      <c r="D34" s="16">
        <f>D35+D37</f>
        <v>2097005</v>
      </c>
    </row>
    <row r="35" spans="1:4" ht="51" x14ac:dyDescent="0.25">
      <c r="A35" s="9" t="s">
        <v>42</v>
      </c>
      <c r="B35" s="7" t="s">
        <v>43</v>
      </c>
      <c r="C35" s="18">
        <f>C36</f>
        <v>1276821</v>
      </c>
      <c r="D35" s="16">
        <f>D36</f>
        <v>1276821</v>
      </c>
    </row>
    <row r="36" spans="1:4" ht="63.75" x14ac:dyDescent="0.25">
      <c r="A36" s="30" t="s">
        <v>44</v>
      </c>
      <c r="B36" s="7" t="s">
        <v>45</v>
      </c>
      <c r="C36" s="18">
        <v>1276821</v>
      </c>
      <c r="D36" s="18">
        <v>1276821</v>
      </c>
    </row>
    <row r="37" spans="1:4" ht="63.75" x14ac:dyDescent="0.25">
      <c r="A37" s="30" t="s">
        <v>46</v>
      </c>
      <c r="B37" s="7" t="s">
        <v>47</v>
      </c>
      <c r="C37" s="18">
        <f>C38</f>
        <v>820184</v>
      </c>
      <c r="D37" s="18">
        <f>D38</f>
        <v>820184</v>
      </c>
    </row>
    <row r="38" spans="1:4" ht="51" x14ac:dyDescent="0.25">
      <c r="A38" s="9" t="s">
        <v>48</v>
      </c>
      <c r="B38" s="7" t="s">
        <v>49</v>
      </c>
      <c r="C38" s="18">
        <v>820184</v>
      </c>
      <c r="D38" s="18">
        <v>820184</v>
      </c>
    </row>
    <row r="39" spans="1:4" ht="25.5" x14ac:dyDescent="0.25">
      <c r="A39" s="30" t="s">
        <v>50</v>
      </c>
      <c r="B39" s="7" t="s">
        <v>51</v>
      </c>
      <c r="C39" s="18">
        <f>C40</f>
        <v>17500</v>
      </c>
      <c r="D39" s="16">
        <f>D40</f>
        <v>16250</v>
      </c>
    </row>
    <row r="40" spans="1:4" ht="38.25" x14ac:dyDescent="0.25">
      <c r="A40" s="30" t="s">
        <v>52</v>
      </c>
      <c r="B40" s="7" t="s">
        <v>53</v>
      </c>
      <c r="C40" s="18">
        <f>C41</f>
        <v>17500</v>
      </c>
      <c r="D40" s="16">
        <f>D41</f>
        <v>16250</v>
      </c>
    </row>
    <row r="41" spans="1:4" ht="38.25" x14ac:dyDescent="0.25">
      <c r="A41" s="30" t="s">
        <v>54</v>
      </c>
      <c r="B41" s="7" t="s">
        <v>55</v>
      </c>
      <c r="C41" s="18">
        <v>17500</v>
      </c>
      <c r="D41" s="16">
        <v>16250</v>
      </c>
    </row>
    <row r="42" spans="1:4" x14ac:dyDescent="0.25">
      <c r="A42" s="29" t="s">
        <v>56</v>
      </c>
      <c r="B42" s="6" t="s">
        <v>57</v>
      </c>
      <c r="C42" s="19">
        <f>C43</f>
        <v>615370</v>
      </c>
      <c r="D42" s="15">
        <f>D43</f>
        <v>642455</v>
      </c>
    </row>
    <row r="43" spans="1:4" x14ac:dyDescent="0.25">
      <c r="A43" s="30" t="s">
        <v>58</v>
      </c>
      <c r="B43" s="7" t="s">
        <v>59</v>
      </c>
      <c r="C43" s="18">
        <f>C44+C45+C46</f>
        <v>615370</v>
      </c>
      <c r="D43" s="18">
        <f>D44+D45+D46</f>
        <v>642455</v>
      </c>
    </row>
    <row r="44" spans="1:4" ht="25.5" x14ac:dyDescent="0.25">
      <c r="A44" s="9" t="s">
        <v>60</v>
      </c>
      <c r="B44" s="7" t="s">
        <v>61</v>
      </c>
      <c r="C44" s="18">
        <v>219800</v>
      </c>
      <c r="D44" s="16">
        <v>229455</v>
      </c>
    </row>
    <row r="45" spans="1:4" x14ac:dyDescent="0.25">
      <c r="A45" s="9" t="s">
        <v>62</v>
      </c>
      <c r="B45" s="7" t="s">
        <v>63</v>
      </c>
      <c r="C45" s="18">
        <v>93870</v>
      </c>
      <c r="D45" s="16">
        <v>98000</v>
      </c>
    </row>
    <row r="46" spans="1:4" x14ac:dyDescent="0.25">
      <c r="A46" s="30" t="s">
        <v>64</v>
      </c>
      <c r="B46" s="7" t="s">
        <v>65</v>
      </c>
      <c r="C46" s="18">
        <v>301700</v>
      </c>
      <c r="D46" s="16">
        <v>315000</v>
      </c>
    </row>
    <row r="47" spans="1:4" ht="25.5" x14ac:dyDescent="0.25">
      <c r="A47" s="11" t="s">
        <v>66</v>
      </c>
      <c r="B47" s="12" t="s">
        <v>67</v>
      </c>
      <c r="C47" s="19">
        <f t="shared" ref="C47:D49" si="0">C48</f>
        <v>63494</v>
      </c>
      <c r="D47" s="15">
        <f t="shared" si="0"/>
        <v>63494</v>
      </c>
    </row>
    <row r="48" spans="1:4" x14ac:dyDescent="0.25">
      <c r="A48" s="31" t="s">
        <v>68</v>
      </c>
      <c r="B48" s="10" t="s">
        <v>69</v>
      </c>
      <c r="C48" s="18">
        <f t="shared" si="0"/>
        <v>63494</v>
      </c>
      <c r="D48" s="16">
        <f t="shared" si="0"/>
        <v>63494</v>
      </c>
    </row>
    <row r="49" spans="1:4" x14ac:dyDescent="0.25">
      <c r="A49" s="13" t="s">
        <v>100</v>
      </c>
      <c r="B49" s="10" t="s">
        <v>71</v>
      </c>
      <c r="C49" s="18">
        <f t="shared" si="0"/>
        <v>63494</v>
      </c>
      <c r="D49" s="16">
        <f t="shared" si="0"/>
        <v>63494</v>
      </c>
    </row>
    <row r="50" spans="1:4" ht="25.5" x14ac:dyDescent="0.25">
      <c r="A50" s="31" t="s">
        <v>70</v>
      </c>
      <c r="B50" s="10" t="s">
        <v>72</v>
      </c>
      <c r="C50" s="18">
        <v>63494</v>
      </c>
      <c r="D50" s="16">
        <v>63494</v>
      </c>
    </row>
    <row r="51" spans="1:4" x14ac:dyDescent="0.25">
      <c r="A51" s="29" t="s">
        <v>73</v>
      </c>
      <c r="B51" s="6" t="s">
        <v>74</v>
      </c>
      <c r="C51" s="19">
        <f>C52+C54</f>
        <v>115000</v>
      </c>
      <c r="D51" s="19">
        <f>D52+D54</f>
        <v>115000</v>
      </c>
    </row>
    <row r="52" spans="1:4" ht="89.25" x14ac:dyDescent="0.25">
      <c r="A52" s="30" t="s">
        <v>117</v>
      </c>
      <c r="B52" s="7" t="s">
        <v>118</v>
      </c>
      <c r="C52" s="18">
        <f>C53</f>
        <v>20000</v>
      </c>
      <c r="D52" s="16">
        <f>D53</f>
        <v>20000</v>
      </c>
    </row>
    <row r="53" spans="1:4" ht="25.5" x14ac:dyDescent="0.25">
      <c r="A53" s="30" t="s">
        <v>75</v>
      </c>
      <c r="B53" s="7" t="s">
        <v>76</v>
      </c>
      <c r="C53" s="18">
        <v>20000</v>
      </c>
      <c r="D53" s="16">
        <v>20000</v>
      </c>
    </row>
    <row r="54" spans="1:4" ht="25.5" x14ac:dyDescent="0.25">
      <c r="A54" s="9" t="s">
        <v>77</v>
      </c>
      <c r="B54" s="8" t="s">
        <v>78</v>
      </c>
      <c r="C54" s="16">
        <f>C55</f>
        <v>95000</v>
      </c>
      <c r="D54" s="16">
        <f>D55</f>
        <v>95000</v>
      </c>
    </row>
    <row r="55" spans="1:4" ht="38.25" x14ac:dyDescent="0.25">
      <c r="A55" s="30" t="s">
        <v>79</v>
      </c>
      <c r="B55" s="8" t="s">
        <v>80</v>
      </c>
      <c r="C55" s="18">
        <v>95000</v>
      </c>
      <c r="D55" s="37">
        <v>95000</v>
      </c>
    </row>
    <row r="56" spans="1:4" s="20" customFormat="1" x14ac:dyDescent="0.25">
      <c r="A56" s="29" t="s">
        <v>128</v>
      </c>
      <c r="B56" s="5" t="s">
        <v>127</v>
      </c>
      <c r="C56" s="19">
        <f>C57</f>
        <v>0</v>
      </c>
      <c r="D56" s="15">
        <f>D57</f>
        <v>0</v>
      </c>
    </row>
    <row r="57" spans="1:4" x14ac:dyDescent="0.25">
      <c r="A57" s="30" t="s">
        <v>129</v>
      </c>
      <c r="B57" s="8" t="s">
        <v>130</v>
      </c>
      <c r="C57" s="18"/>
      <c r="D57" s="16"/>
    </row>
    <row r="58" spans="1:4" x14ac:dyDescent="0.25">
      <c r="A58" s="30" t="s">
        <v>131</v>
      </c>
      <c r="B58" s="8" t="s">
        <v>132</v>
      </c>
      <c r="C58" s="18"/>
      <c r="D58" s="16"/>
    </row>
    <row r="59" spans="1:4" x14ac:dyDescent="0.25">
      <c r="A59" s="32" t="s">
        <v>81</v>
      </c>
      <c r="B59" s="23" t="s">
        <v>82</v>
      </c>
      <c r="C59" s="45">
        <f>C60</f>
        <v>80968499.150000006</v>
      </c>
      <c r="D59" s="24">
        <f>D60</f>
        <v>80808499.150000006</v>
      </c>
    </row>
    <row r="60" spans="1:4" ht="25.5" x14ac:dyDescent="0.25">
      <c r="A60" s="32" t="s">
        <v>83</v>
      </c>
      <c r="B60" s="23" t="s">
        <v>84</v>
      </c>
      <c r="C60" s="45">
        <f>C61+C66+C70+C91</f>
        <v>80968499.150000006</v>
      </c>
      <c r="D60" s="24">
        <f>D61+D66+D70+D91</f>
        <v>80808499.150000006</v>
      </c>
    </row>
    <row r="61" spans="1:4" ht="25.5" x14ac:dyDescent="0.25">
      <c r="A61" s="22" t="s">
        <v>140</v>
      </c>
      <c r="B61" s="23" t="s">
        <v>85</v>
      </c>
      <c r="C61" s="45">
        <f>C62+C64</f>
        <v>14074000</v>
      </c>
      <c r="D61" s="24">
        <f>D62+D64</f>
        <v>13914000</v>
      </c>
    </row>
    <row r="62" spans="1:4" x14ac:dyDescent="0.25">
      <c r="A62" s="41" t="s">
        <v>138</v>
      </c>
      <c r="B62" s="26" t="s">
        <v>86</v>
      </c>
      <c r="C62" s="21">
        <f>C63</f>
        <v>11912000</v>
      </c>
      <c r="D62" s="27">
        <f>D63</f>
        <v>11806000</v>
      </c>
    </row>
    <row r="63" spans="1:4" ht="25.5" x14ac:dyDescent="0.25">
      <c r="A63" s="25" t="s">
        <v>136</v>
      </c>
      <c r="B63" s="26" t="s">
        <v>87</v>
      </c>
      <c r="C63" s="21">
        <v>11912000</v>
      </c>
      <c r="D63" s="27">
        <v>11806000</v>
      </c>
    </row>
    <row r="64" spans="1:4" ht="25.5" x14ac:dyDescent="0.25">
      <c r="A64" s="41" t="s">
        <v>139</v>
      </c>
      <c r="B64" s="26" t="s">
        <v>88</v>
      </c>
      <c r="C64" s="21">
        <f>C65</f>
        <v>2162000</v>
      </c>
      <c r="D64" s="27">
        <f>D65</f>
        <v>2108000</v>
      </c>
    </row>
    <row r="65" spans="1:4" ht="25.5" x14ac:dyDescent="0.25">
      <c r="A65" s="25" t="s">
        <v>137</v>
      </c>
      <c r="B65" s="26" t="s">
        <v>89</v>
      </c>
      <c r="C65" s="21">
        <v>2162000</v>
      </c>
      <c r="D65" s="27">
        <v>2108000</v>
      </c>
    </row>
    <row r="66" spans="1:4" ht="25.5" x14ac:dyDescent="0.25">
      <c r="A66" s="42" t="s">
        <v>141</v>
      </c>
      <c r="B66" s="23" t="s">
        <v>124</v>
      </c>
      <c r="C66" s="45">
        <f t="shared" ref="C66:D68" si="1">C67</f>
        <v>180000</v>
      </c>
      <c r="D66" s="24">
        <f t="shared" si="1"/>
        <v>180000</v>
      </c>
    </row>
    <row r="67" spans="1:4" x14ac:dyDescent="0.25">
      <c r="A67" s="41" t="s">
        <v>142</v>
      </c>
      <c r="B67" s="26" t="s">
        <v>125</v>
      </c>
      <c r="C67" s="21">
        <f t="shared" si="1"/>
        <v>180000</v>
      </c>
      <c r="D67" s="27">
        <f t="shared" si="1"/>
        <v>180000</v>
      </c>
    </row>
    <row r="68" spans="1:4" x14ac:dyDescent="0.25">
      <c r="A68" s="41" t="s">
        <v>143</v>
      </c>
      <c r="B68" s="26" t="s">
        <v>126</v>
      </c>
      <c r="C68" s="21">
        <f t="shared" si="1"/>
        <v>180000</v>
      </c>
      <c r="D68" s="27">
        <f t="shared" si="1"/>
        <v>180000</v>
      </c>
    </row>
    <row r="69" spans="1:4" ht="38.25" x14ac:dyDescent="0.25">
      <c r="A69" s="41"/>
      <c r="B69" s="26" t="s">
        <v>133</v>
      </c>
      <c r="C69" s="21">
        <v>180000</v>
      </c>
      <c r="D69" s="27">
        <v>180000</v>
      </c>
    </row>
    <row r="70" spans="1:4" ht="25.5" x14ac:dyDescent="0.25">
      <c r="A70" s="32" t="s">
        <v>144</v>
      </c>
      <c r="B70" s="23" t="s">
        <v>90</v>
      </c>
      <c r="C70" s="45">
        <f>C71+C73+C75+C87+C89</f>
        <v>64292395.149999999</v>
      </c>
      <c r="D70" s="24">
        <f>D71+D73+D75+D87+D89</f>
        <v>64292395.149999999</v>
      </c>
    </row>
    <row r="71" spans="1:4" ht="25.5" x14ac:dyDescent="0.25">
      <c r="A71" s="41" t="s">
        <v>145</v>
      </c>
      <c r="B71" s="26" t="s">
        <v>91</v>
      </c>
      <c r="C71" s="21">
        <f>C72</f>
        <v>266658</v>
      </c>
      <c r="D71" s="27">
        <f>D72</f>
        <v>266658</v>
      </c>
    </row>
    <row r="72" spans="1:4" ht="38.25" x14ac:dyDescent="0.25">
      <c r="A72" s="41" t="s">
        <v>146</v>
      </c>
      <c r="B72" s="26" t="s">
        <v>92</v>
      </c>
      <c r="C72" s="21">
        <v>266658</v>
      </c>
      <c r="D72" s="27">
        <v>266658</v>
      </c>
    </row>
    <row r="73" spans="1:4" ht="38.25" x14ac:dyDescent="0.25">
      <c r="A73" s="41" t="s">
        <v>151</v>
      </c>
      <c r="B73" s="26" t="s">
        <v>93</v>
      </c>
      <c r="C73" s="21">
        <f>C74</f>
        <v>65711.600000000006</v>
      </c>
      <c r="D73" s="27">
        <f>D74</f>
        <v>65711.600000000006</v>
      </c>
    </row>
    <row r="74" spans="1:4" ht="38.25" x14ac:dyDescent="0.25">
      <c r="A74" s="25" t="s">
        <v>152</v>
      </c>
      <c r="B74" s="26" t="s">
        <v>94</v>
      </c>
      <c r="C74" s="21">
        <v>65711.600000000006</v>
      </c>
      <c r="D74" s="27">
        <v>65711.600000000006</v>
      </c>
    </row>
    <row r="75" spans="1:4" ht="35.25" customHeight="1" x14ac:dyDescent="0.25">
      <c r="A75" s="41" t="s">
        <v>153</v>
      </c>
      <c r="B75" s="26" t="s">
        <v>95</v>
      </c>
      <c r="C75" s="21">
        <f>C76</f>
        <v>60031888.549999997</v>
      </c>
      <c r="D75" s="27">
        <f>D76</f>
        <v>60031888.549999997</v>
      </c>
    </row>
    <row r="76" spans="1:4" ht="30.75" customHeight="1" x14ac:dyDescent="0.25">
      <c r="A76" s="25" t="s">
        <v>154</v>
      </c>
      <c r="B76" s="26" t="s">
        <v>96</v>
      </c>
      <c r="C76" s="21">
        <f>C77+C78+C79+C80+C81+C82+C83+C84+C85+C86</f>
        <v>60031888.549999997</v>
      </c>
      <c r="D76" s="27">
        <f>D77+D78+D79+D80+D81+D82+D83+D84+D85+D86</f>
        <v>60031888.549999997</v>
      </c>
    </row>
    <row r="77" spans="1:4" ht="89.25" x14ac:dyDescent="0.25">
      <c r="A77" s="41"/>
      <c r="B77" s="26" t="s">
        <v>119</v>
      </c>
      <c r="C77" s="21">
        <v>601384</v>
      </c>
      <c r="D77" s="27">
        <v>601384</v>
      </c>
    </row>
    <row r="78" spans="1:4" ht="51" x14ac:dyDescent="0.25">
      <c r="A78" s="25"/>
      <c r="B78" s="26" t="s">
        <v>157</v>
      </c>
      <c r="C78" s="21">
        <v>1971180</v>
      </c>
      <c r="D78" s="27">
        <v>1971180</v>
      </c>
    </row>
    <row r="79" spans="1:4" ht="63.75" x14ac:dyDescent="0.25">
      <c r="A79" s="41"/>
      <c r="B79" s="26" t="s">
        <v>155</v>
      </c>
      <c r="C79" s="21">
        <v>117660</v>
      </c>
      <c r="D79" s="27">
        <v>117660</v>
      </c>
    </row>
    <row r="80" spans="1:4" ht="76.5" x14ac:dyDescent="0.25">
      <c r="A80" s="25"/>
      <c r="B80" s="26" t="s">
        <v>102</v>
      </c>
      <c r="C80" s="21">
        <v>5888300</v>
      </c>
      <c r="D80" s="27">
        <v>5888300</v>
      </c>
    </row>
    <row r="81" spans="1:4" ht="63.75" x14ac:dyDescent="0.25">
      <c r="A81" s="41"/>
      <c r="B81" s="26" t="s">
        <v>97</v>
      </c>
      <c r="C81" s="21">
        <v>275000</v>
      </c>
      <c r="D81" s="27">
        <v>275000</v>
      </c>
    </row>
    <row r="82" spans="1:4" ht="53.25" customHeight="1" x14ac:dyDescent="0.25">
      <c r="A82" s="41"/>
      <c r="B82" s="26" t="s">
        <v>103</v>
      </c>
      <c r="C82" s="21">
        <v>150296</v>
      </c>
      <c r="D82" s="27">
        <v>150296</v>
      </c>
    </row>
    <row r="83" spans="1:4" ht="43.5" customHeight="1" x14ac:dyDescent="0.25">
      <c r="A83" s="25"/>
      <c r="B83" s="26" t="s">
        <v>156</v>
      </c>
      <c r="C83" s="21">
        <v>12000</v>
      </c>
      <c r="D83" s="27">
        <v>12000</v>
      </c>
    </row>
    <row r="84" spans="1:4" ht="63.75" x14ac:dyDescent="0.25">
      <c r="A84" s="41"/>
      <c r="B84" s="26" t="s">
        <v>121</v>
      </c>
      <c r="C84" s="21">
        <v>39954191</v>
      </c>
      <c r="D84" s="27">
        <v>39954191</v>
      </c>
    </row>
    <row r="85" spans="1:4" ht="51" x14ac:dyDescent="0.25">
      <c r="A85" s="41"/>
      <c r="B85" s="26" t="s">
        <v>120</v>
      </c>
      <c r="C85" s="21">
        <v>11049331</v>
      </c>
      <c r="D85" s="27">
        <v>11049331</v>
      </c>
    </row>
    <row r="86" spans="1:4" ht="114.75" x14ac:dyDescent="0.25">
      <c r="A86" s="25"/>
      <c r="B86" s="26" t="s">
        <v>104</v>
      </c>
      <c r="C86" s="21">
        <v>12546.55</v>
      </c>
      <c r="D86" s="27">
        <v>12546.55</v>
      </c>
    </row>
    <row r="87" spans="1:4" ht="63.75" x14ac:dyDescent="0.25">
      <c r="A87" s="41" t="s">
        <v>147</v>
      </c>
      <c r="B87" s="26" t="s">
        <v>123</v>
      </c>
      <c r="C87" s="21">
        <f>C88</f>
        <v>353181</v>
      </c>
      <c r="D87" s="27">
        <f>D88</f>
        <v>353181</v>
      </c>
    </row>
    <row r="88" spans="1:4" ht="63.75" x14ac:dyDescent="0.25">
      <c r="A88" s="41" t="s">
        <v>148</v>
      </c>
      <c r="B88" s="26" t="s">
        <v>122</v>
      </c>
      <c r="C88" s="21">
        <v>353181</v>
      </c>
      <c r="D88" s="27">
        <v>353181</v>
      </c>
    </row>
    <row r="89" spans="1:4" ht="51" x14ac:dyDescent="0.25">
      <c r="A89" s="41" t="s">
        <v>149</v>
      </c>
      <c r="B89" s="26" t="s">
        <v>98</v>
      </c>
      <c r="C89" s="21">
        <f>C90</f>
        <v>3574956</v>
      </c>
      <c r="D89" s="27">
        <f>D90</f>
        <v>3574956</v>
      </c>
    </row>
    <row r="90" spans="1:4" ht="51" x14ac:dyDescent="0.25">
      <c r="A90" s="41" t="s">
        <v>150</v>
      </c>
      <c r="B90" s="26" t="s">
        <v>99</v>
      </c>
      <c r="C90" s="21">
        <v>3574956</v>
      </c>
      <c r="D90" s="27">
        <v>3574956</v>
      </c>
    </row>
    <row r="91" spans="1:4" x14ac:dyDescent="0.25">
      <c r="A91" s="28" t="s">
        <v>162</v>
      </c>
      <c r="B91" s="23" t="s">
        <v>106</v>
      </c>
      <c r="C91" s="21">
        <f>C92+C95</f>
        <v>2422104</v>
      </c>
      <c r="D91" s="21">
        <f>D92+D95</f>
        <v>2422104</v>
      </c>
    </row>
    <row r="92" spans="1:4" ht="51" x14ac:dyDescent="0.25">
      <c r="A92" s="50" t="s">
        <v>163</v>
      </c>
      <c r="B92" s="26" t="s">
        <v>113</v>
      </c>
      <c r="C92" s="21">
        <f>C93</f>
        <v>2273960</v>
      </c>
      <c r="D92" s="21">
        <f>D93</f>
        <v>2273960</v>
      </c>
    </row>
    <row r="93" spans="1:4" ht="51" x14ac:dyDescent="0.25">
      <c r="A93" s="50" t="s">
        <v>164</v>
      </c>
      <c r="B93" s="26" t="s">
        <v>114</v>
      </c>
      <c r="C93" s="21">
        <f>C94</f>
        <v>2273960</v>
      </c>
      <c r="D93" s="21">
        <f>D94</f>
        <v>2273960</v>
      </c>
    </row>
    <row r="94" spans="1:4" ht="42" customHeight="1" x14ac:dyDescent="0.25">
      <c r="A94" s="50"/>
      <c r="B94" s="26" t="s">
        <v>115</v>
      </c>
      <c r="C94" s="47">
        <v>2273960</v>
      </c>
      <c r="D94" s="48">
        <v>2273960</v>
      </c>
    </row>
    <row r="95" spans="1:4" x14ac:dyDescent="0.25">
      <c r="A95" s="50" t="s">
        <v>165</v>
      </c>
      <c r="B95" s="26" t="s">
        <v>107</v>
      </c>
      <c r="C95" s="21">
        <f>C96</f>
        <v>148144</v>
      </c>
      <c r="D95" s="27">
        <f>D96</f>
        <v>148144</v>
      </c>
    </row>
    <row r="96" spans="1:4" ht="25.5" x14ac:dyDescent="0.25">
      <c r="A96" s="51" t="s">
        <v>166</v>
      </c>
      <c r="B96" s="26" t="s">
        <v>108</v>
      </c>
      <c r="C96" s="21">
        <f>C97</f>
        <v>148144</v>
      </c>
      <c r="D96" s="27">
        <f>D97</f>
        <v>148144</v>
      </c>
    </row>
    <row r="97" spans="1:4" ht="25.5" x14ac:dyDescent="0.25">
      <c r="A97" s="49"/>
      <c r="B97" s="26" t="s">
        <v>116</v>
      </c>
      <c r="C97" s="21">
        <v>148144</v>
      </c>
      <c r="D97" s="27">
        <v>148144</v>
      </c>
    </row>
    <row r="98" spans="1:4" ht="25.5" customHeight="1" x14ac:dyDescent="0.25">
      <c r="A98" s="32"/>
      <c r="B98" s="28" t="s">
        <v>109</v>
      </c>
      <c r="C98" s="45">
        <f>C59+C13</f>
        <v>120905626.15000001</v>
      </c>
      <c r="D98" s="24">
        <f>D59+D13</f>
        <v>122452975.15000001</v>
      </c>
    </row>
    <row r="99" spans="1:4" ht="55.5" customHeight="1" x14ac:dyDescent="0.25">
      <c r="D99" s="4"/>
    </row>
    <row r="100" spans="1:4" ht="64.5" customHeight="1" x14ac:dyDescent="0.25">
      <c r="D100" s="4"/>
    </row>
  </sheetData>
  <mergeCells count="6">
    <mergeCell ref="A8:D8"/>
    <mergeCell ref="A10:A12"/>
    <mergeCell ref="B10:B12"/>
    <mergeCell ref="D10:D12"/>
    <mergeCell ref="B6:D6"/>
    <mergeCell ref="C10:C12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2016-11-17T14:40:48Z</cp:lastPrinted>
  <dcterms:created xsi:type="dcterms:W3CDTF">2014-11-05T13:31:02Z</dcterms:created>
  <dcterms:modified xsi:type="dcterms:W3CDTF">2016-12-26T06:15:36Z</dcterms:modified>
</cp:coreProperties>
</file>