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13395" windowHeight="68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0" i="1" l="1"/>
  <c r="C60" i="1"/>
  <c r="C63" i="1"/>
  <c r="D102" i="1" l="1"/>
  <c r="D101" i="1" s="1"/>
  <c r="C102" i="1"/>
  <c r="D52" i="1" l="1"/>
  <c r="C52" i="1"/>
  <c r="D46" i="1"/>
  <c r="C46" i="1"/>
  <c r="D30" i="1"/>
  <c r="C30" i="1"/>
  <c r="C105" i="1" l="1"/>
  <c r="C104" i="1" s="1"/>
  <c r="C101" i="1"/>
  <c r="C98" i="1"/>
  <c r="C96" i="1"/>
  <c r="C85" i="1"/>
  <c r="C84" i="1" s="1"/>
  <c r="C82" i="1"/>
  <c r="C80" i="1"/>
  <c r="C77" i="1"/>
  <c r="C76" i="1" s="1"/>
  <c r="C75" i="1" s="1"/>
  <c r="C73" i="1"/>
  <c r="C71" i="1"/>
  <c r="C70" i="1" s="1"/>
  <c r="C65" i="1"/>
  <c r="C61" i="1"/>
  <c r="C58" i="1"/>
  <c r="C57" i="1" s="1"/>
  <c r="C56" i="1" s="1"/>
  <c r="C51" i="1"/>
  <c r="C49" i="1"/>
  <c r="C48" i="1" s="1"/>
  <c r="C44" i="1"/>
  <c r="C43" i="1" s="1"/>
  <c r="C40" i="1"/>
  <c r="C39" i="1" s="1"/>
  <c r="C37" i="1"/>
  <c r="C35" i="1"/>
  <c r="C29" i="1"/>
  <c r="C24" i="1"/>
  <c r="C23" i="1" s="1"/>
  <c r="C100" i="1" l="1"/>
  <c r="C22" i="1"/>
  <c r="C42" i="1"/>
  <c r="C34" i="1"/>
  <c r="C79" i="1"/>
  <c r="C69" i="1" s="1"/>
  <c r="C68" i="1" s="1"/>
  <c r="D85" i="1"/>
  <c r="D80" i="1"/>
  <c r="D98" i="1"/>
  <c r="D77" i="1"/>
  <c r="C107" i="1" l="1"/>
  <c r="D73" i="1"/>
  <c r="D65" i="1" l="1"/>
  <c r="D76" i="1"/>
  <c r="D75" i="1" s="1"/>
  <c r="D84" i="1"/>
  <c r="D61" i="1"/>
  <c r="D105" i="1"/>
  <c r="D104" i="1" s="1"/>
  <c r="D100" i="1" s="1"/>
  <c r="D96" i="1"/>
  <c r="D71" i="1"/>
  <c r="D70" i="1" s="1"/>
  <c r="D63" i="1"/>
  <c r="D44" i="1"/>
  <c r="D43" i="1" s="1"/>
  <c r="D37" i="1"/>
  <c r="D35" i="1"/>
  <c r="D82" i="1"/>
  <c r="D51" i="1"/>
  <c r="D58" i="1"/>
  <c r="D57" i="1" s="1"/>
  <c r="D56" i="1" s="1"/>
  <c r="D49" i="1"/>
  <c r="D48" i="1" s="1"/>
  <c r="D40" i="1"/>
  <c r="D39" i="1" s="1"/>
  <c r="D29" i="1"/>
  <c r="D24" i="1"/>
  <c r="D23" i="1" s="1"/>
  <c r="D79" i="1" l="1"/>
  <c r="D42" i="1"/>
  <c r="D34" i="1"/>
  <c r="D22" i="1" l="1"/>
  <c r="D69" i="1"/>
  <c r="D68" i="1" s="1"/>
  <c r="D107" i="1" l="1"/>
</calcChain>
</file>

<file path=xl/sharedStrings.xml><?xml version="1.0" encoding="utf-8"?>
<sst xmlns="http://schemas.openxmlformats.org/spreadsheetml/2006/main" count="178" uniqueCount="172">
  <si>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</si>
  <si>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</si>
  <si>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</si>
  <si>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</si>
  <si>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</si>
  <si>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</si>
  <si>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</si>
  <si>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</si>
  <si>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</si>
  <si>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</si>
  <si>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</si>
  <si>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</si>
  <si>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</si>
  <si>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</si>
  <si>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</si>
  <si>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</si>
  <si>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</si>
  <si>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</si>
  <si>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</si>
  <si>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</si>
  <si>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</si>
  <si>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</si>
  <si>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</si>
  <si>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</si>
  <si>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</si>
  <si>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</si>
  <si>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</si>
  <si>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</si>
  <si>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</si>
  <si>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</si>
  <si>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</si>
  <si>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</si>
  <si>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</si>
  <si>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</si>
  <si>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</si>
  <si>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</si>
  <si>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</si>
  <si>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</si>
  <si>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</si>
  <si>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</si>
  <si>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</si>
  <si>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</si>
  <si>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</si>
  <si>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</si>
  <si>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</si>
  <si>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</si>
  <si>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</si>
  <si>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</si>
  <si>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</si>
  <si>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</si>
  <si>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</si>
  <si>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</si>
  <si>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</si>
  <si>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</si>
  <si>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</si>
  <si>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</si>
  <si>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</si>
  <si>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</si>
  <si>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</si>
  <si>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</si>
  <si>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</si>
  <si>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</si>
  <si>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</si>
  <si>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</si>
  <si>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</si>
  <si>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</si>
  <si>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</si>
  <si>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</si>
  <si>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</si>
  <si>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</si>
  <si>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</si>
  <si>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</si>
  <si>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</si>
  <si>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</si>
  <si>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</si>
  <si>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</si>
  <si>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</si>
  <si>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</si>
  <si>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</si>
  <si>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</si>
  <si>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</si>
  <si>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</si>
  <si>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</si>
  <si>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</si>
  <si>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</si>
  <si>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</si>
  <si>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</si>
  <si>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</si>
  <si>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</si>
  <si>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</si>
  <si>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</si>
  <si>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</si>
  <si>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</si>
  <si>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</si>
  <si>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</si>
  <si>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</si>
  <si>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</si>
  <si>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</si>
  <si>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</si>
  <si>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</si>
  <si>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</si>
  <si>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</si>
  <si>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</si>
  <si>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</si>
  <si>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</si>
  <si>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</si>
  <si>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</si>
  <si>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</si>
  <si>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</si>
  <si>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</si>
  <si>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</si>
  <si>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</si>
  <si>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</si>
  <si>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</si>
  <si>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</si>
  <si>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</si>
  <si>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</si>
  <si>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</si>
  <si>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</si>
  <si>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</si>
  <si>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</si>
  <si>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</si>
  <si>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</si>
  <si>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</si>
  <si>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</si>
  <si>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</si>
  <si>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</si>
  <si>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</si>
  <si>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</si>
  <si>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</si>
  <si>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</si>
  <si>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</si>
  <si>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</si>
  <si>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</si>
  <si>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</si>
  <si>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</si>
  <si>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</si>
  <si>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</si>
  <si>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</si>
  <si>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</si>
  <si>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</si>
  <si>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</si>
  <si>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</si>
  <si>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</si>
  <si>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</si>
  <si>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</si>
  <si>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</si>
  <si>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</si>
  <si>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</si>
  <si>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</si>
  <si>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</si>
  <si>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</si>
  <si>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</si>
  <si>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</si>
  <si>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</si>
  <si>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</si>
  <si>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</si>
  <si>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</si>
  <si>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 xml:space="preserve">                                                                                                                                                                       ПРИЛОЖЕНИЕ 2</t>
  </si>
  <si>
    <t>Сумма                  на 2018 год</t>
  </si>
  <si>
    <t>Сумма                      на 2019 год</t>
  </si>
  <si>
    <t xml:space="preserve">Прогнозируемые доходы  бюджета Жирятинского района  на плановый период                                                                2018 и 2019 годов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</si>
  <si>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</si>
  <si>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</si>
  <si>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</si>
  <si>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</si>
  <si>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</si>
  <si>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 xml:space="preserve">                                                                                                             от  « 22 »декабря  2016г.  №5-232</t>
  </si>
  <si>
    <t>ПРИЛОЖЕНИЕ 1</t>
  </si>
  <si>
    <t xml:space="preserve">                                                                                                             от  «  28  »апреля 2017 г.  №</t>
  </si>
  <si>
    <t>«О внесении изменений и дополнений</t>
  </si>
  <si>
    <t>в решение от «22»декабря 2016 г. №5-232"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</si>
</sst>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1" applyNumberFormat="0" applyAlignment="0" applyProtection="0"/>
    <xf numFmtId="0" fontId="18" fillId="28" borderId="12" applyNumberFormat="0" applyAlignment="0" applyProtection="0"/>
    <xf numFmtId="0" fontId="19" fillId="28" borderId="11" applyNumberFormat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29" borderId="17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5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18" applyNumberFormat="0" applyFont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49" fontId="32" fillId="0" borderId="20">
      <alignment horizontal="center"/>
    </xf>
    <xf numFmtId="0" fontId="32" fillId="0" borderId="21">
      <alignment horizontal="left" wrapText="1" indent="2"/>
    </xf>
  </cellStyleXfs>
  <cellXfs count="64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1" fillId="0" borderId="6" xfId="0" applyNumberFormat="1" applyFont="1" applyBorder="1"/>
    <xf numFmtId="4" fontId="10" fillId="0" borderId="6" xfId="0" applyNumberFormat="1" applyFont="1" applyBorder="1"/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1" fillId="0" borderId="1" xfId="0" applyNumberFormat="1" applyFont="1" applyBorder="1"/>
    <xf numFmtId="0" fontId="2" fillId="0" borderId="0" xfId="0" applyFont="1"/>
    <xf numFmtId="4" fontId="33" fillId="0" borderId="1" xfId="0" applyNumberFormat="1" applyFont="1" applyBorder="1"/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12" fillId="0" borderId="6" xfId="0" applyNumberFormat="1" applyFont="1" applyBorder="1"/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4" fontId="33" fillId="0" borderId="6" xfId="0" applyNumberFormat="1" applyFont="1" applyBorder="1"/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12" fillId="2" borderId="23" xfId="0" applyNumberFormat="1" applyFont="1" applyFill="1" applyBorder="1" applyAlignment="1">
      <alignment horizontal="right" vertical="center" shrinkToFit="1"/>
    </xf>
    <xf numFmtId="4" fontId="10" fillId="0" borderId="9" xfId="0" applyNumberFormat="1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22" xfId="0" quotePrefix="1" applyNumberFormat="1" applyFont="1" applyFill="1" applyBorder="1" applyAlignment="1">
      <alignment horizontal="left" vertical="center" shrinkToFit="1"/>
    </xf>
    <xf numFmtId="0" fontId="8" fillId="2" borderId="2" xfId="0" quotePrefix="1" applyNumberFormat="1" applyFont="1" applyFill="1" applyBorder="1" applyAlignment="1">
      <alignment horizontal="left" vertical="center" shrinkToFit="1"/>
    </xf>
    <xf numFmtId="0" fontId="8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horizontal="right" vertical="center" shrinkToFit="1"/>
    </xf>
    <xf numFmtId="4" fontId="12" fillId="0" borderId="1" xfId="0" applyNumberFormat="1" applyFont="1" applyBorder="1"/>
    <xf numFmtId="4" fontId="33" fillId="2" borderId="1" xfId="0" applyNumberFormat="1" applyFont="1" applyFill="1" applyBorder="1" applyAlignment="1">
      <alignment horizontal="right" vertical="center" shrinkToFit="1"/>
    </xf>
    <xf numFmtId="4" fontId="33" fillId="0" borderId="1" xfId="0" applyNumberFormat="1" applyFont="1" applyBorder="1" applyAlignment="1">
      <alignment horizontal="right" vertical="center" wrapText="1"/>
    </xf>
    <xf numFmtId="4" fontId="33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topLeftCell="A10" workbookViewId="0">
      <selection activeCell="D12" sqref="D12"/>
    </sheetView>
  </sheetViews>
  <sheetFormatPr defaultRowHeight="15" x14ac:dyDescent="0.25"/>
  <cols>
    <col min="1" max="1" width="25.5703125" customWidth="1"/>
    <col min="2" max="2" width="56.5703125" customWidth="1"/>
    <col min="3" max="3" width="19.28515625" customWidth="1"/>
    <col min="4" max="4" width="17.7109375" customWidth="1"/>
  </cols>
  <sheetData>
    <row r="1" spans="2:4" x14ac:dyDescent="0.25">
      <c r="B1" s="62" t="s">
        <v>168</v>
      </c>
      <c r="C1" s="62"/>
      <c r="D1" s="62"/>
    </row>
    <row r="2" spans="2:4" x14ac:dyDescent="0.25">
      <c r="B2" s="60" t="s">
        <v>0</v>
      </c>
      <c r="C2" s="60"/>
      <c r="D2" s="60"/>
    </row>
    <row r="3" spans="2:4" x14ac:dyDescent="0.25">
      <c r="B3" s="60" t="s">
        <v>1</v>
      </c>
      <c r="C3" s="60"/>
      <c r="D3" s="60"/>
    </row>
    <row r="4" spans="2:4" x14ac:dyDescent="0.25">
      <c r="B4" s="60" t="s">
        <v>169</v>
      </c>
      <c r="C4" s="60"/>
      <c r="D4" s="60"/>
    </row>
    <row r="5" spans="2:4" x14ac:dyDescent="0.25">
      <c r="B5" s="60" t="s">
        <v>170</v>
      </c>
      <c r="C5" s="60"/>
      <c r="D5" s="60"/>
    </row>
    <row r="6" spans="2:4" x14ac:dyDescent="0.25">
      <c r="B6" s="60" t="s">
        <v>171</v>
      </c>
      <c r="C6" s="60"/>
      <c r="D6" s="60"/>
    </row>
    <row r="7" spans="2:4" x14ac:dyDescent="0.25">
      <c r="B7" s="63" t="s">
        <v>134</v>
      </c>
      <c r="C7" s="63"/>
      <c r="D7" s="63"/>
    </row>
    <row r="8" spans="2:4" x14ac:dyDescent="0.25">
      <c r="B8" s="60" t="s">
        <v>135</v>
      </c>
      <c r="C8" s="60"/>
      <c r="D8" s="60"/>
    </row>
    <row r="10" spans="2:4" x14ac:dyDescent="0.25">
      <c r="D10" s="1" t="s">
        <v>158</v>
      </c>
    </row>
    <row r="11" spans="2:4" x14ac:dyDescent="0.25">
      <c r="D11" s="1" t="s">
        <v>0</v>
      </c>
    </row>
    <row r="12" spans="2:4" x14ac:dyDescent="0.25">
      <c r="D12" s="1" t="s">
        <v>1</v>
      </c>
    </row>
    <row r="13" spans="2:4" x14ac:dyDescent="0.25">
      <c r="D13" s="1" t="s">
        <v>167</v>
      </c>
    </row>
    <row r="14" spans="2:4" x14ac:dyDescent="0.25">
      <c r="D14" s="1" t="s">
        <v>134</v>
      </c>
    </row>
    <row r="15" spans="2:4" x14ac:dyDescent="0.25">
      <c r="B15" s="60" t="s">
        <v>135</v>
      </c>
      <c r="C15" s="60"/>
      <c r="D15" s="60"/>
    </row>
    <row r="16" spans="2:4" x14ac:dyDescent="0.25">
      <c r="D16" s="1"/>
    </row>
    <row r="17" spans="1:4" ht="38.25" customHeight="1" x14ac:dyDescent="0.25">
      <c r="A17" s="52" t="s">
        <v>161</v>
      </c>
      <c r="B17" s="52"/>
      <c r="C17" s="52"/>
      <c r="D17" s="52"/>
    </row>
    <row r="18" spans="1:4" x14ac:dyDescent="0.25">
      <c r="D18" s="2" t="s">
        <v>2</v>
      </c>
    </row>
    <row r="19" spans="1:4" x14ac:dyDescent="0.25">
      <c r="A19" s="53" t="s">
        <v>101</v>
      </c>
      <c r="B19" s="55" t="s">
        <v>3</v>
      </c>
      <c r="C19" s="61" t="s">
        <v>159</v>
      </c>
      <c r="D19" s="58" t="s">
        <v>160</v>
      </c>
    </row>
    <row r="20" spans="1:4" x14ac:dyDescent="0.25">
      <c r="A20" s="54"/>
      <c r="B20" s="56"/>
      <c r="C20" s="56"/>
      <c r="D20" s="59"/>
    </row>
    <row r="21" spans="1:4" x14ac:dyDescent="0.25">
      <c r="A21" s="54"/>
      <c r="B21" s="57"/>
      <c r="C21" s="57"/>
      <c r="D21" s="59"/>
    </row>
    <row r="22" spans="1:4" x14ac:dyDescent="0.25">
      <c r="A22" s="29" t="s">
        <v>4</v>
      </c>
      <c r="B22" s="43" t="s">
        <v>5</v>
      </c>
      <c r="C22" s="14">
        <f>C23+C29+C34+C39+C42+C51+C56+C60+C65</f>
        <v>39937127</v>
      </c>
      <c r="D22" s="14">
        <f>D23+D29+D34+D39+D42+D51+D56+D60+D65</f>
        <v>41644476</v>
      </c>
    </row>
    <row r="23" spans="1:4" x14ac:dyDescent="0.25">
      <c r="A23" s="29" t="s">
        <v>6</v>
      </c>
      <c r="B23" s="5" t="s">
        <v>7</v>
      </c>
      <c r="C23" s="14">
        <f>C24</f>
        <v>30812980</v>
      </c>
      <c r="D23" s="33">
        <f>D24</f>
        <v>32034640</v>
      </c>
    </row>
    <row r="24" spans="1:4" x14ac:dyDescent="0.25">
      <c r="A24" s="30" t="s">
        <v>8</v>
      </c>
      <c r="B24" s="8" t="s">
        <v>9</v>
      </c>
      <c r="C24" s="17">
        <f>C25+C26+C27+C28</f>
        <v>30812980</v>
      </c>
      <c r="D24" s="34">
        <f>D25+D26+D27+D28</f>
        <v>32034640</v>
      </c>
    </row>
    <row r="25" spans="1:4" ht="63.75" x14ac:dyDescent="0.25">
      <c r="A25" s="30" t="s">
        <v>10</v>
      </c>
      <c r="B25" s="8" t="s">
        <v>11</v>
      </c>
      <c r="C25" s="17">
        <v>30393980</v>
      </c>
      <c r="D25" s="35">
        <v>31599000</v>
      </c>
    </row>
    <row r="26" spans="1:4" ht="84.75" customHeight="1" x14ac:dyDescent="0.25">
      <c r="A26" s="30" t="s">
        <v>12</v>
      </c>
      <c r="B26" s="8" t="s">
        <v>13</v>
      </c>
      <c r="C26" s="17">
        <v>154100</v>
      </c>
      <c r="D26" s="35">
        <v>160200</v>
      </c>
    </row>
    <row r="27" spans="1:4" ht="38.25" x14ac:dyDescent="0.25">
      <c r="A27" s="30" t="s">
        <v>14</v>
      </c>
      <c r="B27" s="8" t="s">
        <v>15</v>
      </c>
      <c r="C27" s="17">
        <v>191000</v>
      </c>
      <c r="D27" s="35">
        <v>198640</v>
      </c>
    </row>
    <row r="28" spans="1:4" ht="76.5" x14ac:dyDescent="0.25">
      <c r="A28" s="30" t="s">
        <v>16</v>
      </c>
      <c r="B28" s="8" t="s">
        <v>17</v>
      </c>
      <c r="C28" s="17">
        <v>73900</v>
      </c>
      <c r="D28" s="35">
        <v>76800</v>
      </c>
    </row>
    <row r="29" spans="1:4" ht="25.5" x14ac:dyDescent="0.25">
      <c r="A29" s="39" t="s">
        <v>18</v>
      </c>
      <c r="B29" s="38" t="s">
        <v>19</v>
      </c>
      <c r="C29" s="44">
        <f>C30</f>
        <v>4598458</v>
      </c>
      <c r="D29" s="36">
        <f>D30</f>
        <v>4998882</v>
      </c>
    </row>
    <row r="30" spans="1:4" ht="25.5" x14ac:dyDescent="0.25">
      <c r="A30" s="40" t="s">
        <v>23</v>
      </c>
      <c r="B30" s="3" t="s">
        <v>105</v>
      </c>
      <c r="C30" s="46">
        <f>C31+C32+C33</f>
        <v>4598458</v>
      </c>
      <c r="D30" s="46">
        <f>D31+D32+D33</f>
        <v>4998882</v>
      </c>
    </row>
    <row r="31" spans="1:4" ht="54" customHeight="1" x14ac:dyDescent="0.25">
      <c r="A31" s="40" t="s">
        <v>110</v>
      </c>
      <c r="B31" s="3" t="s">
        <v>20</v>
      </c>
      <c r="C31" s="18">
        <v>1794355</v>
      </c>
      <c r="D31" s="16">
        <v>1950886</v>
      </c>
    </row>
    <row r="32" spans="1:4" ht="69" customHeight="1" x14ac:dyDescent="0.25">
      <c r="A32" s="40" t="s">
        <v>111</v>
      </c>
      <c r="B32" s="3" t="s">
        <v>21</v>
      </c>
      <c r="C32" s="18">
        <v>18942</v>
      </c>
      <c r="D32" s="16">
        <v>19868</v>
      </c>
    </row>
    <row r="33" spans="1:4" ht="51" x14ac:dyDescent="0.25">
      <c r="A33" s="40" t="s">
        <v>112</v>
      </c>
      <c r="B33" s="3" t="s">
        <v>22</v>
      </c>
      <c r="C33" s="18">
        <v>2785161</v>
      </c>
      <c r="D33" s="16">
        <v>3028128</v>
      </c>
    </row>
    <row r="34" spans="1:4" x14ac:dyDescent="0.25">
      <c r="A34" s="29" t="s">
        <v>24</v>
      </c>
      <c r="B34" s="5" t="s">
        <v>25</v>
      </c>
      <c r="C34" s="19">
        <f>C35+C37</f>
        <v>1500320</v>
      </c>
      <c r="D34" s="15">
        <f>D35+D37</f>
        <v>1559750</v>
      </c>
    </row>
    <row r="35" spans="1:4" ht="25.5" x14ac:dyDescent="0.25">
      <c r="A35" s="30" t="s">
        <v>26</v>
      </c>
      <c r="B35" s="8" t="s">
        <v>27</v>
      </c>
      <c r="C35" s="18">
        <f>C36</f>
        <v>1444000</v>
      </c>
      <c r="D35" s="16">
        <f>D36</f>
        <v>1502000</v>
      </c>
    </row>
    <row r="36" spans="1:4" ht="25.5" x14ac:dyDescent="0.25">
      <c r="A36" s="30" t="s">
        <v>28</v>
      </c>
      <c r="B36" s="8" t="s">
        <v>27</v>
      </c>
      <c r="C36" s="18">
        <v>1444000</v>
      </c>
      <c r="D36" s="16">
        <v>1502000</v>
      </c>
    </row>
    <row r="37" spans="1:4" x14ac:dyDescent="0.25">
      <c r="A37" s="30" t="s">
        <v>29</v>
      </c>
      <c r="B37" s="8" t="s">
        <v>30</v>
      </c>
      <c r="C37" s="18">
        <f>C38</f>
        <v>56320</v>
      </c>
      <c r="D37" s="16">
        <f>D38</f>
        <v>57750</v>
      </c>
    </row>
    <row r="38" spans="1:4" x14ac:dyDescent="0.25">
      <c r="A38" s="30" t="s">
        <v>31</v>
      </c>
      <c r="B38" s="8" t="s">
        <v>30</v>
      </c>
      <c r="C38" s="18">
        <v>56320</v>
      </c>
      <c r="D38" s="16">
        <v>57750</v>
      </c>
    </row>
    <row r="39" spans="1:4" x14ac:dyDescent="0.25">
      <c r="A39" s="29" t="s">
        <v>32</v>
      </c>
      <c r="B39" s="5" t="s">
        <v>33</v>
      </c>
      <c r="C39" s="19">
        <f>C40</f>
        <v>117000</v>
      </c>
      <c r="D39" s="15">
        <f>D40</f>
        <v>117000</v>
      </c>
    </row>
    <row r="40" spans="1:4" ht="25.5" x14ac:dyDescent="0.25">
      <c r="A40" s="30" t="s">
        <v>34</v>
      </c>
      <c r="B40" s="8" t="s">
        <v>35</v>
      </c>
      <c r="C40" s="18">
        <f>C41</f>
        <v>117000</v>
      </c>
      <c r="D40" s="16">
        <f>D41</f>
        <v>117000</v>
      </c>
    </row>
    <row r="41" spans="1:4" ht="38.25" x14ac:dyDescent="0.25">
      <c r="A41" s="30" t="s">
        <v>36</v>
      </c>
      <c r="B41" s="8" t="s">
        <v>37</v>
      </c>
      <c r="C41" s="18">
        <v>117000</v>
      </c>
      <c r="D41" s="16">
        <v>117000</v>
      </c>
    </row>
    <row r="42" spans="1:4" ht="38.25" x14ac:dyDescent="0.25">
      <c r="A42" s="29" t="s">
        <v>38</v>
      </c>
      <c r="B42" s="6" t="s">
        <v>39</v>
      </c>
      <c r="C42" s="19">
        <f>C43+C48</f>
        <v>2114505</v>
      </c>
      <c r="D42" s="15">
        <f>D43+D48</f>
        <v>2113255</v>
      </c>
    </row>
    <row r="43" spans="1:4" ht="63.75" x14ac:dyDescent="0.25">
      <c r="A43" s="30" t="s">
        <v>40</v>
      </c>
      <c r="B43" s="7" t="s">
        <v>41</v>
      </c>
      <c r="C43" s="18">
        <f>C44+C46</f>
        <v>2097005</v>
      </c>
      <c r="D43" s="16">
        <f>D44+D46</f>
        <v>2097005</v>
      </c>
    </row>
    <row r="44" spans="1:4" ht="51" x14ac:dyDescent="0.25">
      <c r="A44" s="9" t="s">
        <v>42</v>
      </c>
      <c r="B44" s="7" t="s">
        <v>43</v>
      </c>
      <c r="C44" s="18">
        <f>C45</f>
        <v>1276821</v>
      </c>
      <c r="D44" s="16">
        <f>D45</f>
        <v>1276821</v>
      </c>
    </row>
    <row r="45" spans="1:4" ht="63.75" x14ac:dyDescent="0.25">
      <c r="A45" s="30" t="s">
        <v>44</v>
      </c>
      <c r="B45" s="7" t="s">
        <v>45</v>
      </c>
      <c r="C45" s="18">
        <v>1276821</v>
      </c>
      <c r="D45" s="18">
        <v>1276821</v>
      </c>
    </row>
    <row r="46" spans="1:4" ht="63.75" x14ac:dyDescent="0.25">
      <c r="A46" s="30" t="s">
        <v>46</v>
      </c>
      <c r="B46" s="7" t="s">
        <v>47</v>
      </c>
      <c r="C46" s="18">
        <f>C47</f>
        <v>820184</v>
      </c>
      <c r="D46" s="18">
        <f>D47</f>
        <v>820184</v>
      </c>
    </row>
    <row r="47" spans="1:4" ht="51" x14ac:dyDescent="0.25">
      <c r="A47" s="9" t="s">
        <v>48</v>
      </c>
      <c r="B47" s="7" t="s">
        <v>49</v>
      </c>
      <c r="C47" s="18">
        <v>820184</v>
      </c>
      <c r="D47" s="18">
        <v>820184</v>
      </c>
    </row>
    <row r="48" spans="1:4" ht="25.5" x14ac:dyDescent="0.25">
      <c r="A48" s="30" t="s">
        <v>50</v>
      </c>
      <c r="B48" s="7" t="s">
        <v>51</v>
      </c>
      <c r="C48" s="18">
        <f>C49</f>
        <v>17500</v>
      </c>
      <c r="D48" s="16">
        <f>D49</f>
        <v>16250</v>
      </c>
    </row>
    <row r="49" spans="1:4" ht="38.25" x14ac:dyDescent="0.25">
      <c r="A49" s="30" t="s">
        <v>52</v>
      </c>
      <c r="B49" s="7" t="s">
        <v>53</v>
      </c>
      <c r="C49" s="18">
        <f>C50</f>
        <v>17500</v>
      </c>
      <c r="D49" s="16">
        <f>D50</f>
        <v>16250</v>
      </c>
    </row>
    <row r="50" spans="1:4" ht="38.25" x14ac:dyDescent="0.25">
      <c r="A50" s="30" t="s">
        <v>54</v>
      </c>
      <c r="B50" s="7" t="s">
        <v>55</v>
      </c>
      <c r="C50" s="18">
        <v>17500</v>
      </c>
      <c r="D50" s="16">
        <v>16250</v>
      </c>
    </row>
    <row r="51" spans="1:4" x14ac:dyDescent="0.25">
      <c r="A51" s="29" t="s">
        <v>56</v>
      </c>
      <c r="B51" s="6" t="s">
        <v>57</v>
      </c>
      <c r="C51" s="19">
        <f>C52</f>
        <v>615370</v>
      </c>
      <c r="D51" s="15">
        <f>D52</f>
        <v>642455</v>
      </c>
    </row>
    <row r="52" spans="1:4" x14ac:dyDescent="0.25">
      <c r="A52" s="30" t="s">
        <v>58</v>
      </c>
      <c r="B52" s="7" t="s">
        <v>59</v>
      </c>
      <c r="C52" s="18">
        <f>C53+C54+C55</f>
        <v>615370</v>
      </c>
      <c r="D52" s="18">
        <f>D53+D54+D55</f>
        <v>642455</v>
      </c>
    </row>
    <row r="53" spans="1:4" ht="25.5" x14ac:dyDescent="0.25">
      <c r="A53" s="9" t="s">
        <v>60</v>
      </c>
      <c r="B53" s="7" t="s">
        <v>61</v>
      </c>
      <c r="C53" s="18">
        <v>219800</v>
      </c>
      <c r="D53" s="16">
        <v>229455</v>
      </c>
    </row>
    <row r="54" spans="1:4" x14ac:dyDescent="0.25">
      <c r="A54" s="9" t="s">
        <v>62</v>
      </c>
      <c r="B54" s="7" t="s">
        <v>63</v>
      </c>
      <c r="C54" s="18">
        <v>93870</v>
      </c>
      <c r="D54" s="16">
        <v>98000</v>
      </c>
    </row>
    <row r="55" spans="1:4" x14ac:dyDescent="0.25">
      <c r="A55" s="30" t="s">
        <v>64</v>
      </c>
      <c r="B55" s="7" t="s">
        <v>65</v>
      </c>
      <c r="C55" s="18">
        <v>301700</v>
      </c>
      <c r="D55" s="16">
        <v>315000</v>
      </c>
    </row>
    <row r="56" spans="1:4" ht="25.5" x14ac:dyDescent="0.25">
      <c r="A56" s="11" t="s">
        <v>66</v>
      </c>
      <c r="B56" s="12" t="s">
        <v>67</v>
      </c>
      <c r="C56" s="19">
        <f t="shared" ref="C56:D58" si="0">C57</f>
        <v>63494</v>
      </c>
      <c r="D56" s="15">
        <f t="shared" si="0"/>
        <v>63494</v>
      </c>
    </row>
    <row r="57" spans="1:4" x14ac:dyDescent="0.25">
      <c r="A57" s="31" t="s">
        <v>68</v>
      </c>
      <c r="B57" s="10" t="s">
        <v>69</v>
      </c>
      <c r="C57" s="18">
        <f t="shared" si="0"/>
        <v>63494</v>
      </c>
      <c r="D57" s="16">
        <f t="shared" si="0"/>
        <v>63494</v>
      </c>
    </row>
    <row r="58" spans="1:4" x14ac:dyDescent="0.25">
      <c r="A58" s="13" t="s">
        <v>100</v>
      </c>
      <c r="B58" s="10" t="s">
        <v>71</v>
      </c>
      <c r="C58" s="18">
        <f t="shared" si="0"/>
        <v>63494</v>
      </c>
      <c r="D58" s="16">
        <f t="shared" si="0"/>
        <v>63494</v>
      </c>
    </row>
    <row r="59" spans="1:4" ht="25.5" x14ac:dyDescent="0.25">
      <c r="A59" s="31" t="s">
        <v>70</v>
      </c>
      <c r="B59" s="10" t="s">
        <v>72</v>
      </c>
      <c r="C59" s="18">
        <v>63494</v>
      </c>
      <c r="D59" s="16">
        <v>63494</v>
      </c>
    </row>
    <row r="60" spans="1:4" x14ac:dyDescent="0.25">
      <c r="A60" s="29" t="s">
        <v>73</v>
      </c>
      <c r="B60" s="6" t="s">
        <v>74</v>
      </c>
      <c r="C60" s="19">
        <f>C61+C63</f>
        <v>115000</v>
      </c>
      <c r="D60" s="19">
        <f>D61+D63</f>
        <v>115000</v>
      </c>
    </row>
    <row r="61" spans="1:4" ht="89.25" x14ac:dyDescent="0.25">
      <c r="A61" s="30" t="s">
        <v>117</v>
      </c>
      <c r="B61" s="7" t="s">
        <v>118</v>
      </c>
      <c r="C61" s="18">
        <f>C62</f>
        <v>20000</v>
      </c>
      <c r="D61" s="16">
        <f>D62</f>
        <v>20000</v>
      </c>
    </row>
    <row r="62" spans="1:4" ht="25.5" x14ac:dyDescent="0.25">
      <c r="A62" s="30" t="s">
        <v>75</v>
      </c>
      <c r="B62" s="7" t="s">
        <v>76</v>
      </c>
      <c r="C62" s="18">
        <v>20000</v>
      </c>
      <c r="D62" s="16">
        <v>20000</v>
      </c>
    </row>
    <row r="63" spans="1:4" ht="25.5" x14ac:dyDescent="0.25">
      <c r="A63" s="9" t="s">
        <v>77</v>
      </c>
      <c r="B63" s="8" t="s">
        <v>78</v>
      </c>
      <c r="C63" s="16">
        <f>C64</f>
        <v>95000</v>
      </c>
      <c r="D63" s="16">
        <f>D64</f>
        <v>95000</v>
      </c>
    </row>
    <row r="64" spans="1:4" ht="38.25" x14ac:dyDescent="0.25">
      <c r="A64" s="30" t="s">
        <v>79</v>
      </c>
      <c r="B64" s="8" t="s">
        <v>80</v>
      </c>
      <c r="C64" s="18">
        <v>95000</v>
      </c>
      <c r="D64" s="37">
        <v>95000</v>
      </c>
    </row>
    <row r="65" spans="1:4" s="20" customFormat="1" x14ac:dyDescent="0.25">
      <c r="A65" s="29" t="s">
        <v>128</v>
      </c>
      <c r="B65" s="5" t="s">
        <v>127</v>
      </c>
      <c r="C65" s="19">
        <f>C66</f>
        <v>0</v>
      </c>
      <c r="D65" s="15">
        <f>D66</f>
        <v>0</v>
      </c>
    </row>
    <row r="66" spans="1:4" x14ac:dyDescent="0.25">
      <c r="A66" s="30" t="s">
        <v>129</v>
      </c>
      <c r="B66" s="8" t="s">
        <v>130</v>
      </c>
      <c r="C66" s="18"/>
      <c r="D66" s="16"/>
    </row>
    <row r="67" spans="1:4" x14ac:dyDescent="0.25">
      <c r="A67" s="30" t="s">
        <v>131</v>
      </c>
      <c r="B67" s="8" t="s">
        <v>132</v>
      </c>
      <c r="C67" s="18"/>
      <c r="D67" s="16"/>
    </row>
    <row r="68" spans="1:4" x14ac:dyDescent="0.25">
      <c r="A68" s="32" t="s">
        <v>81</v>
      </c>
      <c r="B68" s="23" t="s">
        <v>82</v>
      </c>
      <c r="C68" s="45">
        <f>C69</f>
        <v>80968499.150000006</v>
      </c>
      <c r="D68" s="24">
        <f>D69</f>
        <v>80808499.150000006</v>
      </c>
    </row>
    <row r="69" spans="1:4" ht="25.5" x14ac:dyDescent="0.25">
      <c r="A69" s="32" t="s">
        <v>83</v>
      </c>
      <c r="B69" s="23" t="s">
        <v>84</v>
      </c>
      <c r="C69" s="45">
        <f>C70+C75+C79+C100</f>
        <v>80968499.150000006</v>
      </c>
      <c r="D69" s="24">
        <f>D70+D75+D79+D100</f>
        <v>80808499.150000006</v>
      </c>
    </row>
    <row r="70" spans="1:4" ht="25.5" x14ac:dyDescent="0.25">
      <c r="A70" s="22" t="s">
        <v>140</v>
      </c>
      <c r="B70" s="23" t="s">
        <v>85</v>
      </c>
      <c r="C70" s="45">
        <f>C71+C73</f>
        <v>14074000</v>
      </c>
      <c r="D70" s="24">
        <f>D71+D73</f>
        <v>13914000</v>
      </c>
    </row>
    <row r="71" spans="1:4" x14ac:dyDescent="0.25">
      <c r="A71" s="41" t="s">
        <v>138</v>
      </c>
      <c r="B71" s="26" t="s">
        <v>86</v>
      </c>
      <c r="C71" s="21">
        <f>C72</f>
        <v>11912000</v>
      </c>
      <c r="D71" s="27">
        <f>D72</f>
        <v>11806000</v>
      </c>
    </row>
    <row r="72" spans="1:4" ht="25.5" x14ac:dyDescent="0.25">
      <c r="A72" s="25" t="s">
        <v>136</v>
      </c>
      <c r="B72" s="26" t="s">
        <v>87</v>
      </c>
      <c r="C72" s="21">
        <v>11912000</v>
      </c>
      <c r="D72" s="27">
        <v>11806000</v>
      </c>
    </row>
    <row r="73" spans="1:4" ht="25.5" x14ac:dyDescent="0.25">
      <c r="A73" s="41" t="s">
        <v>139</v>
      </c>
      <c r="B73" s="26" t="s">
        <v>88</v>
      </c>
      <c r="C73" s="21">
        <f>C74</f>
        <v>2162000</v>
      </c>
      <c r="D73" s="27">
        <f>D74</f>
        <v>2108000</v>
      </c>
    </row>
    <row r="74" spans="1:4" ht="25.5" x14ac:dyDescent="0.25">
      <c r="A74" s="25" t="s">
        <v>137</v>
      </c>
      <c r="B74" s="26" t="s">
        <v>89</v>
      </c>
      <c r="C74" s="21">
        <v>2162000</v>
      </c>
      <c r="D74" s="27">
        <v>2108000</v>
      </c>
    </row>
    <row r="75" spans="1:4" ht="25.5" x14ac:dyDescent="0.25">
      <c r="A75" s="42" t="s">
        <v>141</v>
      </c>
      <c r="B75" s="23" t="s">
        <v>124</v>
      </c>
      <c r="C75" s="45">
        <f t="shared" ref="C75:D77" si="1">C76</f>
        <v>180000</v>
      </c>
      <c r="D75" s="24">
        <f t="shared" si="1"/>
        <v>180000</v>
      </c>
    </row>
    <row r="76" spans="1:4" x14ac:dyDescent="0.25">
      <c r="A76" s="41" t="s">
        <v>142</v>
      </c>
      <c r="B76" s="26" t="s">
        <v>125</v>
      </c>
      <c r="C76" s="21">
        <f t="shared" si="1"/>
        <v>180000</v>
      </c>
      <c r="D76" s="27">
        <f t="shared" si="1"/>
        <v>180000</v>
      </c>
    </row>
    <row r="77" spans="1:4" x14ac:dyDescent="0.25">
      <c r="A77" s="41" t="s">
        <v>143</v>
      </c>
      <c r="B77" s="26" t="s">
        <v>126</v>
      </c>
      <c r="C77" s="21">
        <f t="shared" si="1"/>
        <v>180000</v>
      </c>
      <c r="D77" s="27">
        <f t="shared" si="1"/>
        <v>180000</v>
      </c>
    </row>
    <row r="78" spans="1:4" ht="38.25" x14ac:dyDescent="0.25">
      <c r="A78" s="41"/>
      <c r="B78" s="26" t="s">
        <v>133</v>
      </c>
      <c r="C78" s="21">
        <v>180000</v>
      </c>
      <c r="D78" s="27">
        <v>180000</v>
      </c>
    </row>
    <row r="79" spans="1:4" ht="25.5" x14ac:dyDescent="0.25">
      <c r="A79" s="32" t="s">
        <v>144</v>
      </c>
      <c r="B79" s="23" t="s">
        <v>90</v>
      </c>
      <c r="C79" s="45">
        <f>C80+C82+C84+C96+C98</f>
        <v>64292395.149999999</v>
      </c>
      <c r="D79" s="24">
        <f>D80+D82+D84+D96+D98</f>
        <v>64292395.149999999</v>
      </c>
    </row>
    <row r="80" spans="1:4" ht="25.5" x14ac:dyDescent="0.25">
      <c r="A80" s="41" t="s">
        <v>145</v>
      </c>
      <c r="B80" s="26" t="s">
        <v>91</v>
      </c>
      <c r="C80" s="21">
        <f>C81</f>
        <v>266658</v>
      </c>
      <c r="D80" s="27">
        <f>D81</f>
        <v>266658</v>
      </c>
    </row>
    <row r="81" spans="1:4" ht="38.25" x14ac:dyDescent="0.25">
      <c r="A81" s="41" t="s">
        <v>146</v>
      </c>
      <c r="B81" s="26" t="s">
        <v>92</v>
      </c>
      <c r="C81" s="21">
        <v>266658</v>
      </c>
      <c r="D81" s="27">
        <v>266658</v>
      </c>
    </row>
    <row r="82" spans="1:4" ht="38.25" x14ac:dyDescent="0.25">
      <c r="A82" s="41" t="s">
        <v>151</v>
      </c>
      <c r="B82" s="26" t="s">
        <v>93</v>
      </c>
      <c r="C82" s="21">
        <f>C83</f>
        <v>65711.600000000006</v>
      </c>
      <c r="D82" s="27">
        <f>D83</f>
        <v>65711.600000000006</v>
      </c>
    </row>
    <row r="83" spans="1:4" ht="38.25" x14ac:dyDescent="0.25">
      <c r="A83" s="25" t="s">
        <v>152</v>
      </c>
      <c r="B83" s="26" t="s">
        <v>94</v>
      </c>
      <c r="C83" s="21">
        <v>65711.600000000006</v>
      </c>
      <c r="D83" s="27">
        <v>65711.600000000006</v>
      </c>
    </row>
    <row r="84" spans="1:4" ht="35.25" customHeight="1" x14ac:dyDescent="0.25">
      <c r="A84" s="41" t="s">
        <v>153</v>
      </c>
      <c r="B84" s="26" t="s">
        <v>95</v>
      </c>
      <c r="C84" s="21">
        <f>C85</f>
        <v>60031888.549999997</v>
      </c>
      <c r="D84" s="27">
        <f>D85</f>
        <v>60031888.549999997</v>
      </c>
    </row>
    <row r="85" spans="1:4" ht="30.75" customHeight="1" x14ac:dyDescent="0.25">
      <c r="A85" s="25" t="s">
        <v>154</v>
      </c>
      <c r="B85" s="26" t="s">
        <v>96</v>
      </c>
      <c r="C85" s="21">
        <f>C86+C87+C88+C89+C90+C91+C92+C93+C94+C95</f>
        <v>60031888.549999997</v>
      </c>
      <c r="D85" s="27">
        <f>D86+D87+D88+D89+D90+D91+D92+D93+D94+D95</f>
        <v>60031888.549999997</v>
      </c>
    </row>
    <row r="86" spans="1:4" ht="89.25" x14ac:dyDescent="0.25">
      <c r="A86" s="41"/>
      <c r="B86" s="26" t="s">
        <v>119</v>
      </c>
      <c r="C86" s="21">
        <v>601384</v>
      </c>
      <c r="D86" s="27">
        <v>601384</v>
      </c>
    </row>
    <row r="87" spans="1:4" ht="51" x14ac:dyDescent="0.25">
      <c r="A87" s="25"/>
      <c r="B87" s="26" t="s">
        <v>157</v>
      </c>
      <c r="C87" s="21">
        <v>1971180</v>
      </c>
      <c r="D87" s="27">
        <v>1971180</v>
      </c>
    </row>
    <row r="88" spans="1:4" ht="63.75" x14ac:dyDescent="0.25">
      <c r="A88" s="41"/>
      <c r="B88" s="26" t="s">
        <v>155</v>
      </c>
      <c r="C88" s="21">
        <v>117660</v>
      </c>
      <c r="D88" s="27">
        <v>117660</v>
      </c>
    </row>
    <row r="89" spans="1:4" ht="76.5" x14ac:dyDescent="0.25">
      <c r="A89" s="25"/>
      <c r="B89" s="26" t="s">
        <v>102</v>
      </c>
      <c r="C89" s="21">
        <v>5888300</v>
      </c>
      <c r="D89" s="27">
        <v>5888300</v>
      </c>
    </row>
    <row r="90" spans="1:4" ht="63.75" x14ac:dyDescent="0.25">
      <c r="A90" s="41"/>
      <c r="B90" s="26" t="s">
        <v>97</v>
      </c>
      <c r="C90" s="21">
        <v>275000</v>
      </c>
      <c r="D90" s="27">
        <v>275000</v>
      </c>
    </row>
    <row r="91" spans="1:4" ht="53.25" customHeight="1" x14ac:dyDescent="0.25">
      <c r="A91" s="41"/>
      <c r="B91" s="26" t="s">
        <v>103</v>
      </c>
      <c r="C91" s="21">
        <v>150296</v>
      </c>
      <c r="D91" s="27">
        <v>150296</v>
      </c>
    </row>
    <row r="92" spans="1:4" ht="43.5" customHeight="1" x14ac:dyDescent="0.25">
      <c r="A92" s="25"/>
      <c r="B92" s="26" t="s">
        <v>156</v>
      </c>
      <c r="C92" s="21">
        <v>12000</v>
      </c>
      <c r="D92" s="27">
        <v>12000</v>
      </c>
    </row>
    <row r="93" spans="1:4" ht="63.75" x14ac:dyDescent="0.25">
      <c r="A93" s="41"/>
      <c r="B93" s="26" t="s">
        <v>121</v>
      </c>
      <c r="C93" s="21">
        <v>39954191</v>
      </c>
      <c r="D93" s="27">
        <v>39954191</v>
      </c>
    </row>
    <row r="94" spans="1:4" ht="51" x14ac:dyDescent="0.25">
      <c r="A94" s="41"/>
      <c r="B94" s="26" t="s">
        <v>120</v>
      </c>
      <c r="C94" s="21">
        <v>11049331</v>
      </c>
      <c r="D94" s="27">
        <v>11049331</v>
      </c>
    </row>
    <row r="95" spans="1:4" ht="114.75" x14ac:dyDescent="0.25">
      <c r="A95" s="25"/>
      <c r="B95" s="26" t="s">
        <v>104</v>
      </c>
      <c r="C95" s="21">
        <v>12546.55</v>
      </c>
      <c r="D95" s="27">
        <v>12546.55</v>
      </c>
    </row>
    <row r="96" spans="1:4" ht="63.75" x14ac:dyDescent="0.25">
      <c r="A96" s="41" t="s">
        <v>147</v>
      </c>
      <c r="B96" s="26" t="s">
        <v>123</v>
      </c>
      <c r="C96" s="21">
        <f>C97</f>
        <v>353181</v>
      </c>
      <c r="D96" s="27">
        <f>D97</f>
        <v>353181</v>
      </c>
    </row>
    <row r="97" spans="1:4" ht="63.75" x14ac:dyDescent="0.25">
      <c r="A97" s="41" t="s">
        <v>148</v>
      </c>
      <c r="B97" s="26" t="s">
        <v>122</v>
      </c>
      <c r="C97" s="21">
        <v>353181</v>
      </c>
      <c r="D97" s="27">
        <v>353181</v>
      </c>
    </row>
    <row r="98" spans="1:4" ht="51" x14ac:dyDescent="0.25">
      <c r="A98" s="41" t="s">
        <v>149</v>
      </c>
      <c r="B98" s="26" t="s">
        <v>98</v>
      </c>
      <c r="C98" s="21">
        <f>C99</f>
        <v>3574956</v>
      </c>
      <c r="D98" s="27">
        <f>D99</f>
        <v>3574956</v>
      </c>
    </row>
    <row r="99" spans="1:4" ht="51" x14ac:dyDescent="0.25">
      <c r="A99" s="41" t="s">
        <v>150</v>
      </c>
      <c r="B99" s="26" t="s">
        <v>99</v>
      </c>
      <c r="C99" s="21">
        <v>3574956</v>
      </c>
      <c r="D99" s="27">
        <v>3574956</v>
      </c>
    </row>
    <row r="100" spans="1:4" x14ac:dyDescent="0.25">
      <c r="A100" s="28" t="s">
        <v>162</v>
      </c>
      <c r="B100" s="23" t="s">
        <v>106</v>
      </c>
      <c r="C100" s="21">
        <f>C101+C104</f>
        <v>2422104</v>
      </c>
      <c r="D100" s="21">
        <f>D101+D104</f>
        <v>2422104</v>
      </c>
    </row>
    <row r="101" spans="1:4" ht="51" x14ac:dyDescent="0.25">
      <c r="A101" s="50" t="s">
        <v>163</v>
      </c>
      <c r="B101" s="26" t="s">
        <v>113</v>
      </c>
      <c r="C101" s="21">
        <f>C102</f>
        <v>2273960</v>
      </c>
      <c r="D101" s="21">
        <f>D102</f>
        <v>2273960</v>
      </c>
    </row>
    <row r="102" spans="1:4" ht="51" x14ac:dyDescent="0.25">
      <c r="A102" s="50" t="s">
        <v>164</v>
      </c>
      <c r="B102" s="26" t="s">
        <v>114</v>
      </c>
      <c r="C102" s="21">
        <f>C103</f>
        <v>2273960</v>
      </c>
      <c r="D102" s="21">
        <f>D103</f>
        <v>2273960</v>
      </c>
    </row>
    <row r="103" spans="1:4" ht="42" customHeight="1" x14ac:dyDescent="0.25">
      <c r="A103" s="50"/>
      <c r="B103" s="26" t="s">
        <v>115</v>
      </c>
      <c r="C103" s="47">
        <v>2273960</v>
      </c>
      <c r="D103" s="48">
        <v>2273960</v>
      </c>
    </row>
    <row r="104" spans="1:4" x14ac:dyDescent="0.25">
      <c r="A104" s="50" t="s">
        <v>165</v>
      </c>
      <c r="B104" s="26" t="s">
        <v>107</v>
      </c>
      <c r="C104" s="21">
        <f>C105</f>
        <v>148144</v>
      </c>
      <c r="D104" s="27">
        <f>D105</f>
        <v>148144</v>
      </c>
    </row>
    <row r="105" spans="1:4" ht="25.5" x14ac:dyDescent="0.25">
      <c r="A105" s="51" t="s">
        <v>166</v>
      </c>
      <c r="B105" s="26" t="s">
        <v>108</v>
      </c>
      <c r="C105" s="21">
        <f>C106</f>
        <v>148144</v>
      </c>
      <c r="D105" s="27">
        <f>D106</f>
        <v>148144</v>
      </c>
    </row>
    <row r="106" spans="1:4" ht="25.5" x14ac:dyDescent="0.25">
      <c r="A106" s="49"/>
      <c r="B106" s="26" t="s">
        <v>116</v>
      </c>
      <c r="C106" s="21">
        <v>148144</v>
      </c>
      <c r="D106" s="27">
        <v>148144</v>
      </c>
    </row>
    <row r="107" spans="1:4" ht="25.5" customHeight="1" x14ac:dyDescent="0.25">
      <c r="A107" s="32"/>
      <c r="B107" s="28" t="s">
        <v>109</v>
      </c>
      <c r="C107" s="45">
        <f>C68+C22</f>
        <v>120905626.15000001</v>
      </c>
      <c r="D107" s="24">
        <f>D68+D22</f>
        <v>122452975.15000001</v>
      </c>
    </row>
    <row r="108" spans="1:4" ht="55.5" customHeight="1" x14ac:dyDescent="0.25">
      <c r="D108" s="4"/>
    </row>
    <row r="109" spans="1:4" ht="64.5" customHeight="1" x14ac:dyDescent="0.25">
      <c r="D109" s="4"/>
    </row>
  </sheetData>
  <mergeCells count="14">
    <mergeCell ref="B1:D1"/>
    <mergeCell ref="B2:D2"/>
    <mergeCell ref="B3:D3"/>
    <mergeCell ref="B4:D4"/>
    <mergeCell ref="B5:D5"/>
    <mergeCell ref="B6:D6"/>
    <mergeCell ref="B7:D7"/>
    <mergeCell ref="B8:D8"/>
    <mergeCell ref="A17:D17"/>
    <mergeCell ref="A19:A21"/>
    <mergeCell ref="B19:B21"/>
    <mergeCell ref="D19:D21"/>
    <mergeCell ref="B15:D15"/>
    <mergeCell ref="C19:C21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Трусова</cp:lastModifiedBy>
  <cp:lastPrinted>2016-11-17T14:40:48Z</cp:lastPrinted>
  <dcterms:created xsi:type="dcterms:W3CDTF">2014-11-05T13:31:02Z</dcterms:created>
  <dcterms:modified xsi:type="dcterms:W3CDTF">2017-04-18T11:11:38Z</dcterms:modified>
</cp:coreProperties>
</file>