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95" windowWidth="13395" windowHeight="68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98" i="1" l="1"/>
  <c r="C65" i="1"/>
  <c r="C62" i="1" l="1"/>
  <c r="C93" i="1" l="1"/>
  <c r="C44" i="1" l="1"/>
  <c r="C38" i="1"/>
  <c r="C76" i="1" l="1"/>
  <c r="C71" i="1"/>
  <c r="C89" i="1"/>
  <c r="C68" i="1"/>
  <c r="C67" i="1" l="1"/>
  <c r="C64" i="1" s="1"/>
  <c r="C75" i="1"/>
  <c r="C53" i="1"/>
  <c r="C52" i="1" s="1"/>
  <c r="C96" i="1"/>
  <c r="C95" i="1" s="1"/>
  <c r="C92" i="1"/>
  <c r="C87" i="1"/>
  <c r="C60" i="1"/>
  <c r="C59" i="1" s="1"/>
  <c r="C36" i="1"/>
  <c r="C35" i="1" s="1"/>
  <c r="C29" i="1"/>
  <c r="C27" i="1"/>
  <c r="C73" i="1"/>
  <c r="C43" i="1"/>
  <c r="C50" i="1"/>
  <c r="C49" i="1" s="1"/>
  <c r="C48" i="1" s="1"/>
  <c r="C41" i="1"/>
  <c r="C40" i="1" s="1"/>
  <c r="C32" i="1"/>
  <c r="C31" i="1" s="1"/>
  <c r="C21" i="1"/>
  <c r="C20" i="1" s="1"/>
  <c r="C15" i="1"/>
  <c r="C14" i="1" s="1"/>
  <c r="C91" i="1" l="1"/>
  <c r="C70" i="1"/>
  <c r="C34" i="1"/>
  <c r="C26" i="1"/>
  <c r="C13" i="1" l="1"/>
  <c r="C58" i="1"/>
  <c r="C57" i="1" s="1"/>
  <c r="C100" i="1" l="1"/>
</calcChain>
</file>

<file path=xl/sharedStrings.xml><?xml version="1.0" encoding="utf-8"?>
<sst xmlns="http://schemas.openxmlformats.org/spreadsheetml/2006/main" count="173" uniqueCount="171">
  <si>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</si>
  <si>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</si>
  <si>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</si>
  <si>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</si>
  <si>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</si>
  <si>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</si>
  <si>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</si>
  <si>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</si>
  <si>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</si>
  <si>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</si>
  <si>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</si>
  <si>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</si>
  <si>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</si>
  <si>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</si>
  <si>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</si>
  <si>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</si>
  <si>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</si>
  <si>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</si>
  <si>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</si>
  <si>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</si>
  <si>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</si>
  <si>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</si>
  <si>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</si>
  <si>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</si>
  <si>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</si>
  <si>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</si>
  <si>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</si>
  <si>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</si>
  <si>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</si>
  <si>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</si>
  <si>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</si>
  <si>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</si>
  <si>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</si>
  <si>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</si>
  <si>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</si>
  <si>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</si>
  <si>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</si>
  <si>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</si>
  <si>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</si>
  <si>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</si>
  <si>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</si>
  <si>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</si>
  <si>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</si>
  <si>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</si>
  <si>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</si>
  <si>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</si>
  <si>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, а также средства от продажи права на заключение договоров аренды 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</si>
  <si>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</si>
  <si>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</si>
  <si>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</si>
  <si>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</si>
  <si>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</si>
  <si>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</si>
  <si>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</si>
  <si>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</si>
  <si>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</si>
  <si>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</si>
  <si>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</si>
  <si>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</si>
  <si>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</si>
  <si>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</si>
  <si>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</si>
  <si>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</si>
  <si>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</si>
  <si>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</si>
  <si>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</si>
  <si>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</si>
  <si>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</si>
  <si>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</si>
  <si>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</si>
  <si>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</si>
  <si>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</si>
  <si>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</si>
  <si>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</si>
  <si>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000 1 16 00000 00 0000 140</t>
  </si>
  <si>
    <t>ШТРАФЫ, САНКЦИИ, ВОЗМЕЩЕНИЕ УЩЕРБА</t>
  </si>
  <si>
    <t>000 1 16 25060 01 0000 140</t>
  </si>
  <si>
    <t>Денежные взыскания (штрафы)  за нарушение земельного законодательства</t>
  </si>
  <si>
    <t>000 1 16 90000 00 0000 140</t>
  </si>
  <si>
    <t>Прочие поступления 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</si>
  <si>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</si>
  <si>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</si>
  <si>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</si>
  <si>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</si>
  <si>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</si>
  <si>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</si>
  <si>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бюджетам субъектов Российской Федерации и муниципальных образований</t>
  </si>
  <si>
    <t>Дотации   на выравнивание  бюджетной обеспеченности</t>
  </si>
  <si>
    <t>Дотации  бюджетам муниципальных районов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</si>
  <si>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</si>
  <si>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</si>
  <si>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</si>
  <si>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 , где отсутствуют военные комиссариаты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</si>
  <si>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</si>
  <si>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</si>
  <si>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</si>
  <si>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</si>
  <si>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</si>
  <si>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</si>
  <si>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</si>
  <si>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</si>
  <si>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000 1 13 02995 00 0000 130</t>
  </si>
  <si>
    <t>Код бюджетной классификации Российской Федерации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</si>
  <si>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</t>
  </si>
  <si>
    <t>субвенции бюджетам муниципальных районов (городских округов)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</si>
  <si>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</si>
  <si>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</si>
  <si>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</si>
  <si>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</si>
  <si>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</si>
  <si>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</si>
  <si>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000 1 03 02230 01 0000 110</t>
  </si>
  <si>
    <t>000 1 03 02240 01 0000 110</t>
  </si>
  <si>
    <t>000 1 03 02250 01 0000 110</t>
  </si>
  <si>
    <t>000 1 03 02260 01 0000 110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</si>
  <si>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</si>
  <si>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</si>
  <si>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</si>
  <si>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на осуществление  первичного воинского учета на территориях,  где отсутствуют военные комиссариаты</t>
  </si>
  <si>
    <t>000 1 16 25000 00 0000 140</t>
  </si>
  <si>
    <t>Денежные взыскания (штрафы) за нарушение законодательства Российской Федерации  о недрах, об особо охраняемых природных территориях, об охране и использовании животного  мира, об экологической экспертизе, в области охраны окружающей среды, о 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</si>
  <si>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</si>
  <si>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 дошкольного образования в образовательных организациях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</si>
  <si>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</si>
  <si>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</si>
  <si>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</si>
  <si>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</si>
  <si>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</si>
  <si>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</si>
  <si>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</si>
  <si>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 xml:space="preserve">Прогнозируемые доходы  бюджета Жирятинского района  на 2017 год  </t>
  </si>
  <si>
    <t>Сумма  на 2017 год</t>
  </si>
  <si>
    <t xml:space="preserve">«О бюджете Жирятинского района  на 2017 год </t>
  </si>
  <si>
    <t>и на плановый период 2018 и 2019 годов"</t>
  </si>
  <si>
    <t>000 2 02 15001 05 0000 151</t>
  </si>
  <si>
    <t>000 2 02 15002 05 0000 151</t>
  </si>
  <si>
    <t>000 2 02 15001 00 0000 151</t>
  </si>
  <si>
    <t>000 2 02 15002 00 0000 151</t>
  </si>
  <si>
    <t>000 2 02 10000 00 0000 151</t>
  </si>
  <si>
    <t>000 2 02 20000 00 0000 151</t>
  </si>
  <si>
    <t>000 2 02 29999 00 0000 151</t>
  </si>
  <si>
    <t>000 2 02 29999 05 0000 151</t>
  </si>
  <si>
    <t>000 2 02 30000 00 0000 151</t>
  </si>
  <si>
    <t>000 2 02 35118 00 0000 151</t>
  </si>
  <si>
    <t>000 2 02 35118 05 0000 151</t>
  </si>
  <si>
    <t>000 2 02 30029 00 0000 151</t>
  </si>
  <si>
    <t>000 2 02 30029 05 0000 151</t>
  </si>
  <si>
    <t>000 2 02 35082 00 0000 151</t>
  </si>
  <si>
    <t>000 2 02 35082 05 0000 151</t>
  </si>
  <si>
    <t>000 2 02 35260 00 0000 151</t>
  </si>
  <si>
    <t>000 2 02 35260 05 0000 151</t>
  </si>
  <si>
    <t>000 2 02 30024 00 0000 151</t>
  </si>
  <si>
    <t>000 2 02 30024 05 0000 151</t>
  </si>
  <si>
    <t xml:space="preserve"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</si>
  <si>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оставшимися без попечения родителей</t>
  </si>
  <si>
    <t xml:space="preserve">субвенции бюджетам муниципальных районов (городских округов)   на предоставление мер социальной поддержки  работникам образовательных организаций, работающим в сельских населенных пунктах и поселках городского типа </t>
  </si>
  <si>
    <t>000 2 02 40000 00 0000 151</t>
  </si>
  <si>
    <t>000 2 02 40014 00 0000 151</t>
  </si>
  <si>
    <t>000 2 02 40014 05 0000 151</t>
  </si>
  <si>
    <t>000 2 02 49999 00 0000 151</t>
  </si>
  <si>
    <t>000 2 02 49999 05 0000 151</t>
  </si>
  <si>
    <t xml:space="preserve">                                                                                                             от  «22  »декабря  2016 г.  №5-232</t>
  </si>
  <si>
    <t>Субсидии бюджетам муниципальных районов  на софинансирование капитальных вложений в объекты муниципальной  собственности</t>
  </si>
  <si>
    <t>Субсидии бюджетам  на софинансирование капитальных вложений в объекты государственной  (муниципальной)  собственности</t>
  </si>
  <si>
    <t>000 2 02 20077 00 0000 151</t>
  </si>
  <si>
    <t>000 2 02 20077 05 0000 151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</si>
  <si>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</si>
  <si>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летиз бюджетов муниципальных районов</t>
  </si>
  <si>
    <t>000 2 19 00000 00 0000 000</t>
  </si>
  <si>
    <t>000 2 19 05000 05 0000 151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</si>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</sst>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27" borderId="12" applyNumberFormat="0" applyAlignment="0" applyProtection="0"/>
    <xf numFmtId="0" fontId="17" fillId="28" borderId="13" applyNumberFormat="0" applyAlignment="0" applyProtection="0"/>
    <xf numFmtId="0" fontId="18" fillId="28" borderId="12" applyNumberFormat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29" borderId="18" applyNumberFormat="0" applyAlignment="0" applyProtection="0"/>
    <xf numFmtId="0" fontId="24" fillId="0" borderId="0" applyNumberFormat="0" applyFill="0" applyBorder="0" applyAlignment="0" applyProtection="0"/>
    <xf numFmtId="0" fontId="25" fillId="30" borderId="0" applyNumberFormat="0" applyBorder="0" applyAlignment="0" applyProtection="0"/>
    <xf numFmtId="0" fontId="14" fillId="0" borderId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8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30" fillId="33" borderId="0" applyNumberFormat="0" applyBorder="0" applyAlignment="0" applyProtection="0"/>
    <xf numFmtId="49" fontId="31" fillId="0" borderId="21">
      <alignment horizontal="center"/>
    </xf>
    <xf numFmtId="0" fontId="31" fillId="0" borderId="22">
      <alignment horizontal="left" wrapText="1" indent="2"/>
    </xf>
  </cellStyleXfs>
  <cellXfs count="65">
    <xf numFmtId="0" fontId="0" fillId="0" borderId="0" xfId="0"/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2" borderId="1" xfId="0" applyNumberFormat="1" applyFont="1" applyFill="1" applyBorder="1" applyAlignment="1">
      <alignment horizontal="left" vertical="center" wrapText="1"/>
    </xf>
    <xf numFmtId="0" fontId="7" fillId="2" borderId="1" xfId="0" quotePrefix="1" applyNumberFormat="1" applyFont="1" applyFill="1" applyBorder="1" applyAlignment="1">
      <alignment horizontal="left" vertical="center" shrinkToFit="1"/>
    </xf>
    <xf numFmtId="0" fontId="9" fillId="0" borderId="0" xfId="0" applyFont="1"/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4" fontId="12" fillId="0" borderId="4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6" fillId="2" borderId="5" xfId="0" quotePrefix="1" applyNumberFormat="1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justify" vertical="center" wrapText="1"/>
    </xf>
    <xf numFmtId="0" fontId="6" fillId="2" borderId="5" xfId="0" applyNumberFormat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4" fontId="11" fillId="2" borderId="5" xfId="0" applyNumberFormat="1" applyFont="1" applyFill="1" applyBorder="1" applyAlignment="1">
      <alignment horizontal="right" vertical="center" shrinkToFit="1"/>
    </xf>
    <xf numFmtId="0" fontId="7" fillId="2" borderId="4" xfId="0" quotePrefix="1" applyNumberFormat="1" applyFont="1" applyFill="1" applyBorder="1" applyAlignment="1">
      <alignment horizontal="left" vertical="center" shrinkToFit="1"/>
    </xf>
    <xf numFmtId="0" fontId="7" fillId="2" borderId="4" xfId="0" applyNumberFormat="1" applyFont="1" applyFill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10" fillId="0" borderId="7" xfId="0" applyNumberFormat="1" applyFont="1" applyBorder="1"/>
    <xf numFmtId="4" fontId="9" fillId="0" borderId="7" xfId="0" applyNumberFormat="1" applyFont="1" applyBorder="1"/>
    <xf numFmtId="4" fontId="8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/>
    <xf numFmtId="4" fontId="9" fillId="0" borderId="4" xfId="0" applyNumberFormat="1" applyFont="1" applyBorder="1"/>
    <xf numFmtId="4" fontId="32" fillId="0" borderId="1" xfId="0" applyNumberFormat="1" applyFont="1" applyBorder="1"/>
    <xf numFmtId="0" fontId="6" fillId="0" borderId="6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4" fontId="11" fillId="0" borderId="7" xfId="0" applyNumberFormat="1" applyFont="1" applyBorder="1"/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6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4" fontId="32" fillId="0" borderId="7" xfId="0" applyNumberFormat="1" applyFont="1" applyBorder="1"/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4" fontId="32" fillId="2" borderId="1" xfId="0" applyNumberFormat="1" applyFont="1" applyFill="1" applyBorder="1" applyAlignment="1">
      <alignment horizontal="right" vertical="center" shrinkToFit="1"/>
    </xf>
    <xf numFmtId="0" fontId="7" fillId="0" borderId="2" xfId="0" applyFont="1" applyBorder="1" applyAlignment="1">
      <alignment horizontal="justify" vertical="center" wrapText="1"/>
    </xf>
    <xf numFmtId="4" fontId="32" fillId="0" borderId="1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justify" vertical="center" wrapText="1"/>
    </xf>
    <xf numFmtId="0" fontId="33" fillId="0" borderId="0" xfId="0" applyFont="1" applyAlignment="1">
      <alignment horizontal="right"/>
    </xf>
    <xf numFmtId="0" fontId="7" fillId="0" borderId="5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33" fillId="0" borderId="0" xfId="0" applyFont="1" applyAlignment="1">
      <alignment horizontal="right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tabSelected="1" workbookViewId="0">
      <selection activeCell="H14" sqref="H14"/>
    </sheetView>
  </sheetViews>
  <sheetFormatPr defaultRowHeight="15" x14ac:dyDescent="0.25"/>
  <cols>
    <col min="1" max="1" width="25.5703125" customWidth="1"/>
    <col min="2" max="2" width="56.5703125" customWidth="1"/>
    <col min="3" max="3" width="20.42578125" customWidth="1"/>
  </cols>
  <sheetData>
    <row r="1" spans="1:3" x14ac:dyDescent="0.25">
      <c r="B1" s="52"/>
      <c r="C1" s="52" t="s">
        <v>170</v>
      </c>
    </row>
    <row r="2" spans="1:3" x14ac:dyDescent="0.25">
      <c r="C2" s="1" t="s">
        <v>0</v>
      </c>
    </row>
    <row r="3" spans="1:3" x14ac:dyDescent="0.25">
      <c r="C3" s="1" t="s">
        <v>1</v>
      </c>
    </row>
    <row r="4" spans="1:3" x14ac:dyDescent="0.25">
      <c r="C4" s="1" t="s">
        <v>161</v>
      </c>
    </row>
    <row r="5" spans="1:3" x14ac:dyDescent="0.25">
      <c r="C5" s="1" t="s">
        <v>132</v>
      </c>
    </row>
    <row r="6" spans="1:3" x14ac:dyDescent="0.25">
      <c r="B6" s="64" t="s">
        <v>133</v>
      </c>
      <c r="C6" s="64"/>
    </row>
    <row r="7" spans="1:3" x14ac:dyDescent="0.25">
      <c r="C7" s="1"/>
    </row>
    <row r="8" spans="1:3" ht="18.75" x14ac:dyDescent="0.25">
      <c r="A8" s="56" t="s">
        <v>130</v>
      </c>
      <c r="B8" s="56"/>
      <c r="C8" s="56"/>
    </row>
    <row r="9" spans="1:3" x14ac:dyDescent="0.25">
      <c r="C9" s="2" t="s">
        <v>2</v>
      </c>
    </row>
    <row r="10" spans="1:3" x14ac:dyDescent="0.25">
      <c r="A10" s="57" t="s">
        <v>102</v>
      </c>
      <c r="B10" s="59" t="s">
        <v>3</v>
      </c>
      <c r="C10" s="62" t="s">
        <v>131</v>
      </c>
    </row>
    <row r="11" spans="1:3" x14ac:dyDescent="0.25">
      <c r="A11" s="58"/>
      <c r="B11" s="60"/>
      <c r="C11" s="63"/>
    </row>
    <row r="12" spans="1:3" x14ac:dyDescent="0.25">
      <c r="A12" s="58"/>
      <c r="B12" s="61"/>
      <c r="C12" s="63"/>
    </row>
    <row r="13" spans="1:3" x14ac:dyDescent="0.25">
      <c r="A13" s="7" t="s">
        <v>4</v>
      </c>
      <c r="B13" s="8" t="s">
        <v>5</v>
      </c>
      <c r="C13" s="11">
        <f>C14+C20+C26+C31+C34+C43+C48+C52</f>
        <v>38604208</v>
      </c>
    </row>
    <row r="14" spans="1:3" x14ac:dyDescent="0.25">
      <c r="A14" s="7" t="s">
        <v>6</v>
      </c>
      <c r="B14" s="9" t="s">
        <v>7</v>
      </c>
      <c r="C14" s="29">
        <f>C15</f>
        <v>29659190</v>
      </c>
    </row>
    <row r="15" spans="1:3" x14ac:dyDescent="0.25">
      <c r="A15" s="12" t="s">
        <v>8</v>
      </c>
      <c r="B15" s="10" t="s">
        <v>9</v>
      </c>
      <c r="C15" s="28">
        <f>C16+C17+C18+C19</f>
        <v>29659190</v>
      </c>
    </row>
    <row r="16" spans="1:3" ht="63.75" x14ac:dyDescent="0.25">
      <c r="A16" s="12" t="s">
        <v>10</v>
      </c>
      <c r="B16" s="13" t="s">
        <v>11</v>
      </c>
      <c r="C16" s="32">
        <v>29255890</v>
      </c>
    </row>
    <row r="17" spans="1:3" ht="84.75" customHeight="1" x14ac:dyDescent="0.25">
      <c r="A17" s="12" t="s">
        <v>12</v>
      </c>
      <c r="B17" s="15" t="s">
        <v>13</v>
      </c>
      <c r="C17" s="32">
        <v>148300</v>
      </c>
    </row>
    <row r="18" spans="1:3" ht="38.25" x14ac:dyDescent="0.25">
      <c r="A18" s="12" t="s">
        <v>14</v>
      </c>
      <c r="B18" s="13" t="s">
        <v>15</v>
      </c>
      <c r="C18" s="32">
        <v>183800</v>
      </c>
    </row>
    <row r="19" spans="1:3" ht="76.5" x14ac:dyDescent="0.25">
      <c r="A19" s="12" t="s">
        <v>16</v>
      </c>
      <c r="B19" s="17" t="s">
        <v>17</v>
      </c>
      <c r="C19" s="32">
        <v>71200</v>
      </c>
    </row>
    <row r="20" spans="1:3" ht="25.5" x14ac:dyDescent="0.25">
      <c r="A20" s="14" t="s">
        <v>18</v>
      </c>
      <c r="B20" s="16" t="s">
        <v>19</v>
      </c>
      <c r="C20" s="18">
        <f>C21</f>
        <v>4507519</v>
      </c>
    </row>
    <row r="21" spans="1:3" ht="25.5" x14ac:dyDescent="0.25">
      <c r="A21" s="4" t="s">
        <v>24</v>
      </c>
      <c r="B21" s="3" t="s">
        <v>106</v>
      </c>
      <c r="C21" s="47">
        <f>C22+C23+C24+C25</f>
        <v>4507519</v>
      </c>
    </row>
    <row r="22" spans="1:3" ht="54" customHeight="1" x14ac:dyDescent="0.25">
      <c r="A22" s="4" t="s">
        <v>111</v>
      </c>
      <c r="B22" s="3" t="s">
        <v>20</v>
      </c>
      <c r="C22" s="33">
        <v>1844248</v>
      </c>
    </row>
    <row r="23" spans="1:3" ht="69" customHeight="1" x14ac:dyDescent="0.25">
      <c r="A23" s="4" t="s">
        <v>112</v>
      </c>
      <c r="B23" s="3" t="s">
        <v>21</v>
      </c>
      <c r="C23" s="33">
        <v>20361</v>
      </c>
    </row>
    <row r="24" spans="1:3" ht="51" x14ac:dyDescent="0.25">
      <c r="A24" s="4" t="s">
        <v>113</v>
      </c>
      <c r="B24" s="3" t="s">
        <v>22</v>
      </c>
      <c r="C24" s="33">
        <v>2862602</v>
      </c>
    </row>
    <row r="25" spans="1:3" ht="51" x14ac:dyDescent="0.25">
      <c r="A25" s="19" t="s">
        <v>114</v>
      </c>
      <c r="B25" s="20" t="s">
        <v>23</v>
      </c>
      <c r="C25" s="33">
        <v>-219692</v>
      </c>
    </row>
    <row r="26" spans="1:3" x14ac:dyDescent="0.25">
      <c r="A26" s="7" t="s">
        <v>25</v>
      </c>
      <c r="B26" s="6" t="s">
        <v>26</v>
      </c>
      <c r="C26" s="30">
        <f>C27+C29</f>
        <v>1436850</v>
      </c>
    </row>
    <row r="27" spans="1:3" ht="25.5" x14ac:dyDescent="0.25">
      <c r="A27" s="12" t="s">
        <v>27</v>
      </c>
      <c r="B27" s="13" t="s">
        <v>28</v>
      </c>
      <c r="C27" s="31">
        <f>C28</f>
        <v>1382000</v>
      </c>
    </row>
    <row r="28" spans="1:3" ht="25.5" x14ac:dyDescent="0.25">
      <c r="A28" s="12" t="s">
        <v>29</v>
      </c>
      <c r="B28" s="13" t="s">
        <v>28</v>
      </c>
      <c r="C28" s="31">
        <v>1382000</v>
      </c>
    </row>
    <row r="29" spans="1:3" x14ac:dyDescent="0.25">
      <c r="A29" s="12" t="s">
        <v>30</v>
      </c>
      <c r="B29" s="15" t="s">
        <v>31</v>
      </c>
      <c r="C29" s="33">
        <f>C30</f>
        <v>54850</v>
      </c>
    </row>
    <row r="30" spans="1:3" x14ac:dyDescent="0.25">
      <c r="A30" s="12" t="s">
        <v>32</v>
      </c>
      <c r="B30" s="13" t="s">
        <v>31</v>
      </c>
      <c r="C30" s="31">
        <v>54850</v>
      </c>
    </row>
    <row r="31" spans="1:3" x14ac:dyDescent="0.25">
      <c r="A31" s="7" t="s">
        <v>33</v>
      </c>
      <c r="B31" s="6" t="s">
        <v>34</v>
      </c>
      <c r="C31" s="30">
        <f>C32</f>
        <v>117000</v>
      </c>
    </row>
    <row r="32" spans="1:3" ht="25.5" x14ac:dyDescent="0.25">
      <c r="A32" s="12" t="s">
        <v>35</v>
      </c>
      <c r="B32" s="13" t="s">
        <v>36</v>
      </c>
      <c r="C32" s="31">
        <f>C33</f>
        <v>117000</v>
      </c>
    </row>
    <row r="33" spans="1:3" ht="38.25" x14ac:dyDescent="0.25">
      <c r="A33" s="12" t="s">
        <v>37</v>
      </c>
      <c r="B33" s="13" t="s">
        <v>38</v>
      </c>
      <c r="C33" s="31">
        <v>117000</v>
      </c>
    </row>
    <row r="34" spans="1:3" ht="38.25" x14ac:dyDescent="0.25">
      <c r="A34" s="7" t="s">
        <v>39</v>
      </c>
      <c r="B34" s="7" t="s">
        <v>40</v>
      </c>
      <c r="C34" s="30">
        <f>C35+C40</f>
        <v>2115755</v>
      </c>
    </row>
    <row r="35" spans="1:3" ht="63.75" x14ac:dyDescent="0.25">
      <c r="A35" s="12" t="s">
        <v>41</v>
      </c>
      <c r="B35" s="12" t="s">
        <v>42</v>
      </c>
      <c r="C35" s="31">
        <f>C36+C38</f>
        <v>2097005</v>
      </c>
    </row>
    <row r="36" spans="1:3" ht="51" x14ac:dyDescent="0.25">
      <c r="A36" s="21" t="s">
        <v>43</v>
      </c>
      <c r="B36" s="12" t="s">
        <v>44</v>
      </c>
      <c r="C36" s="31">
        <f>C37</f>
        <v>1276821</v>
      </c>
    </row>
    <row r="37" spans="1:3" ht="63.75" x14ac:dyDescent="0.25">
      <c r="A37" s="12" t="s">
        <v>45</v>
      </c>
      <c r="B37" s="12" t="s">
        <v>46</v>
      </c>
      <c r="C37" s="31">
        <v>1276821</v>
      </c>
    </row>
    <row r="38" spans="1:3" ht="63.75" x14ac:dyDescent="0.25">
      <c r="A38" s="12" t="s">
        <v>47</v>
      </c>
      <c r="B38" s="12" t="s">
        <v>48</v>
      </c>
      <c r="C38" s="31">
        <f>C39</f>
        <v>820184</v>
      </c>
    </row>
    <row r="39" spans="1:3" ht="51" x14ac:dyDescent="0.25">
      <c r="A39" s="21" t="s">
        <v>49</v>
      </c>
      <c r="B39" s="12" t="s">
        <v>50</v>
      </c>
      <c r="C39" s="31">
        <v>820184</v>
      </c>
    </row>
    <row r="40" spans="1:3" ht="25.5" x14ac:dyDescent="0.25">
      <c r="A40" s="12" t="s">
        <v>51</v>
      </c>
      <c r="B40" s="12" t="s">
        <v>52</v>
      </c>
      <c r="C40" s="31">
        <f>C41</f>
        <v>18750</v>
      </c>
    </row>
    <row r="41" spans="1:3" ht="38.25" x14ac:dyDescent="0.25">
      <c r="A41" s="12" t="s">
        <v>53</v>
      </c>
      <c r="B41" s="12" t="s">
        <v>54</v>
      </c>
      <c r="C41" s="31">
        <f>C42</f>
        <v>18750</v>
      </c>
    </row>
    <row r="42" spans="1:3" ht="38.25" x14ac:dyDescent="0.25">
      <c r="A42" s="12" t="s">
        <v>55</v>
      </c>
      <c r="B42" s="26" t="s">
        <v>56</v>
      </c>
      <c r="C42" s="33">
        <v>18750</v>
      </c>
    </row>
    <row r="43" spans="1:3" x14ac:dyDescent="0.25">
      <c r="A43" s="7" t="s">
        <v>57</v>
      </c>
      <c r="B43" s="7" t="s">
        <v>58</v>
      </c>
      <c r="C43" s="30">
        <f>C44</f>
        <v>589400</v>
      </c>
    </row>
    <row r="44" spans="1:3" x14ac:dyDescent="0.25">
      <c r="A44" s="12" t="s">
        <v>59</v>
      </c>
      <c r="B44" s="26" t="s">
        <v>60</v>
      </c>
      <c r="C44" s="33">
        <f>C45+C46+C47</f>
        <v>589400</v>
      </c>
    </row>
    <row r="45" spans="1:3" ht="25.5" x14ac:dyDescent="0.25">
      <c r="A45" s="21" t="s">
        <v>61</v>
      </c>
      <c r="B45" s="12" t="s">
        <v>62</v>
      </c>
      <c r="C45" s="31">
        <v>210500</v>
      </c>
    </row>
    <row r="46" spans="1:3" x14ac:dyDescent="0.25">
      <c r="A46" s="21" t="s">
        <v>63</v>
      </c>
      <c r="B46" s="12" t="s">
        <v>64</v>
      </c>
      <c r="C46" s="31">
        <v>89900</v>
      </c>
    </row>
    <row r="47" spans="1:3" x14ac:dyDescent="0.25">
      <c r="A47" s="12" t="s">
        <v>65</v>
      </c>
      <c r="B47" s="12" t="s">
        <v>66</v>
      </c>
      <c r="C47" s="31">
        <v>289000</v>
      </c>
    </row>
    <row r="48" spans="1:3" ht="25.5" x14ac:dyDescent="0.25">
      <c r="A48" s="23" t="s">
        <v>67</v>
      </c>
      <c r="B48" s="24" t="s">
        <v>68</v>
      </c>
      <c r="C48" s="30">
        <f>C49</f>
        <v>63494</v>
      </c>
    </row>
    <row r="49" spans="1:3" x14ac:dyDescent="0.25">
      <c r="A49" s="22" t="s">
        <v>69</v>
      </c>
      <c r="B49" s="27" t="s">
        <v>70</v>
      </c>
      <c r="C49" s="33">
        <f>C50</f>
        <v>63494</v>
      </c>
    </row>
    <row r="50" spans="1:3" x14ac:dyDescent="0.25">
      <c r="A50" s="25" t="s">
        <v>101</v>
      </c>
      <c r="B50" s="22" t="s">
        <v>72</v>
      </c>
      <c r="C50" s="31">
        <f>C51</f>
        <v>63494</v>
      </c>
    </row>
    <row r="51" spans="1:3" ht="25.5" x14ac:dyDescent="0.25">
      <c r="A51" s="22" t="s">
        <v>71</v>
      </c>
      <c r="B51" s="27" t="s">
        <v>73</v>
      </c>
      <c r="C51" s="33">
        <v>63494</v>
      </c>
    </row>
    <row r="52" spans="1:3" x14ac:dyDescent="0.25">
      <c r="A52" s="7" t="s">
        <v>74</v>
      </c>
      <c r="B52" s="7" t="s">
        <v>75</v>
      </c>
      <c r="C52" s="30">
        <f>C53+C55</f>
        <v>115000</v>
      </c>
    </row>
    <row r="53" spans="1:3" ht="89.25" x14ac:dyDescent="0.25">
      <c r="A53" s="12" t="s">
        <v>119</v>
      </c>
      <c r="B53" s="12" t="s">
        <v>120</v>
      </c>
      <c r="C53" s="31">
        <f>C54</f>
        <v>20000</v>
      </c>
    </row>
    <row r="54" spans="1:3" ht="25.5" x14ac:dyDescent="0.25">
      <c r="A54" s="12" t="s">
        <v>76</v>
      </c>
      <c r="B54" s="12" t="s">
        <v>77</v>
      </c>
      <c r="C54" s="31">
        <v>20000</v>
      </c>
    </row>
    <row r="55" spans="1:3" ht="25.5" x14ac:dyDescent="0.25">
      <c r="A55" s="21" t="s">
        <v>78</v>
      </c>
      <c r="B55" s="13" t="s">
        <v>79</v>
      </c>
      <c r="C55" s="31">
        <v>95000</v>
      </c>
    </row>
    <row r="56" spans="1:3" ht="38.25" x14ac:dyDescent="0.25">
      <c r="A56" s="12" t="s">
        <v>80</v>
      </c>
      <c r="B56" s="15" t="s">
        <v>81</v>
      </c>
      <c r="C56" s="34">
        <v>95000</v>
      </c>
    </row>
    <row r="57" spans="1:3" x14ac:dyDescent="0.25">
      <c r="A57" s="46" t="s">
        <v>82</v>
      </c>
      <c r="B57" s="37" t="s">
        <v>83</v>
      </c>
      <c r="C57" s="38">
        <f>C58+C98</f>
        <v>85639966.38000001</v>
      </c>
    </row>
    <row r="58" spans="1:3" ht="25.5" x14ac:dyDescent="0.25">
      <c r="A58" s="46" t="s">
        <v>84</v>
      </c>
      <c r="B58" s="37" t="s">
        <v>85</v>
      </c>
      <c r="C58" s="38">
        <f>C59+C64+C70+C91</f>
        <v>85702721.150000006</v>
      </c>
    </row>
    <row r="59" spans="1:3" ht="25.5" x14ac:dyDescent="0.25">
      <c r="A59" s="36" t="s">
        <v>138</v>
      </c>
      <c r="B59" s="37" t="s">
        <v>86</v>
      </c>
      <c r="C59" s="38">
        <f>C60+C62</f>
        <v>19971000</v>
      </c>
    </row>
    <row r="60" spans="1:3" x14ac:dyDescent="0.25">
      <c r="A60" s="39" t="s">
        <v>136</v>
      </c>
      <c r="B60" s="40" t="s">
        <v>87</v>
      </c>
      <c r="C60" s="35">
        <f>C61</f>
        <v>12043000</v>
      </c>
    </row>
    <row r="61" spans="1:3" ht="25.5" x14ac:dyDescent="0.25">
      <c r="A61" s="41" t="s">
        <v>134</v>
      </c>
      <c r="B61" s="42" t="s">
        <v>88</v>
      </c>
      <c r="C61" s="43">
        <v>12043000</v>
      </c>
    </row>
    <row r="62" spans="1:3" ht="25.5" x14ac:dyDescent="0.25">
      <c r="A62" s="39" t="s">
        <v>137</v>
      </c>
      <c r="B62" s="40" t="s">
        <v>89</v>
      </c>
      <c r="C62" s="35">
        <f>C63</f>
        <v>7928000</v>
      </c>
    </row>
    <row r="63" spans="1:3" ht="25.5" x14ac:dyDescent="0.25">
      <c r="A63" s="41" t="s">
        <v>135</v>
      </c>
      <c r="B63" s="42" t="s">
        <v>90</v>
      </c>
      <c r="C63" s="43">
        <v>7928000</v>
      </c>
    </row>
    <row r="64" spans="1:3" ht="25.5" x14ac:dyDescent="0.25">
      <c r="A64" s="44" t="s">
        <v>139</v>
      </c>
      <c r="B64" s="45" t="s">
        <v>126</v>
      </c>
      <c r="C64" s="38">
        <f>C65+C67</f>
        <v>990000</v>
      </c>
    </row>
    <row r="65" spans="1:3" ht="25.5" x14ac:dyDescent="0.25">
      <c r="A65" s="53" t="s">
        <v>164</v>
      </c>
      <c r="B65" s="42" t="s">
        <v>163</v>
      </c>
      <c r="C65" s="43">
        <f>C66</f>
        <v>810000</v>
      </c>
    </row>
    <row r="66" spans="1:3" ht="38.25" x14ac:dyDescent="0.25">
      <c r="A66" s="39" t="s">
        <v>165</v>
      </c>
      <c r="B66" s="42" t="s">
        <v>162</v>
      </c>
      <c r="C66" s="43">
        <v>810000</v>
      </c>
    </row>
    <row r="67" spans="1:3" x14ac:dyDescent="0.25">
      <c r="A67" s="39" t="s">
        <v>140</v>
      </c>
      <c r="B67" s="42" t="s">
        <v>127</v>
      </c>
      <c r="C67" s="43">
        <f>C68</f>
        <v>180000</v>
      </c>
    </row>
    <row r="68" spans="1:3" x14ac:dyDescent="0.25">
      <c r="A68" s="39" t="s">
        <v>141</v>
      </c>
      <c r="B68" s="42" t="s">
        <v>128</v>
      </c>
      <c r="C68" s="43">
        <f>C69</f>
        <v>180000</v>
      </c>
    </row>
    <row r="69" spans="1:3" ht="38.25" x14ac:dyDescent="0.25">
      <c r="A69" s="39"/>
      <c r="B69" s="42" t="s">
        <v>129</v>
      </c>
      <c r="C69" s="43">
        <v>180000</v>
      </c>
    </row>
    <row r="70" spans="1:3" ht="25.5" x14ac:dyDescent="0.25">
      <c r="A70" s="46" t="s">
        <v>142</v>
      </c>
      <c r="B70" s="37" t="s">
        <v>91</v>
      </c>
      <c r="C70" s="38">
        <f>C71+C73+C75+C87+C89</f>
        <v>62319617.149999999</v>
      </c>
    </row>
    <row r="71" spans="1:3" ht="25.5" x14ac:dyDescent="0.25">
      <c r="A71" s="39" t="s">
        <v>143</v>
      </c>
      <c r="B71" s="40" t="s">
        <v>92</v>
      </c>
      <c r="C71" s="35">
        <f>C72</f>
        <v>266658</v>
      </c>
    </row>
    <row r="72" spans="1:3" ht="38.25" x14ac:dyDescent="0.25">
      <c r="A72" s="39" t="s">
        <v>144</v>
      </c>
      <c r="B72" s="42" t="s">
        <v>93</v>
      </c>
      <c r="C72" s="43">
        <v>266658</v>
      </c>
    </row>
    <row r="73" spans="1:3" ht="38.25" x14ac:dyDescent="0.25">
      <c r="A73" s="39" t="s">
        <v>149</v>
      </c>
      <c r="B73" s="40" t="s">
        <v>94</v>
      </c>
      <c r="C73" s="35">
        <f>C74</f>
        <v>65711.600000000006</v>
      </c>
    </row>
    <row r="74" spans="1:3" ht="38.25" x14ac:dyDescent="0.25">
      <c r="A74" s="41" t="s">
        <v>150</v>
      </c>
      <c r="B74" s="42" t="s">
        <v>95</v>
      </c>
      <c r="C74" s="43">
        <v>65711.600000000006</v>
      </c>
    </row>
    <row r="75" spans="1:3" ht="36.75" customHeight="1" x14ac:dyDescent="0.25">
      <c r="A75" s="39" t="s">
        <v>151</v>
      </c>
      <c r="B75" s="40" t="s">
        <v>96</v>
      </c>
      <c r="C75" s="35">
        <f>C76</f>
        <v>59846588.549999997</v>
      </c>
    </row>
    <row r="76" spans="1:3" ht="36" customHeight="1" x14ac:dyDescent="0.25">
      <c r="A76" s="41" t="s">
        <v>152</v>
      </c>
      <c r="B76" s="42" t="s">
        <v>97</v>
      </c>
      <c r="C76" s="43">
        <f>C77+C78+C79+C80+C81+C82+C83+C84+C85+C86</f>
        <v>59846588.549999997</v>
      </c>
    </row>
    <row r="77" spans="1:3" ht="89.25" x14ac:dyDescent="0.25">
      <c r="A77" s="39"/>
      <c r="B77" s="40" t="s">
        <v>121</v>
      </c>
      <c r="C77" s="35">
        <v>601384</v>
      </c>
    </row>
    <row r="78" spans="1:3" ht="51" x14ac:dyDescent="0.25">
      <c r="A78" s="41"/>
      <c r="B78" s="42" t="s">
        <v>155</v>
      </c>
      <c r="C78" s="43">
        <v>1971180</v>
      </c>
    </row>
    <row r="79" spans="1:3" ht="63.75" x14ac:dyDescent="0.25">
      <c r="A79" s="39"/>
      <c r="B79" s="42" t="s">
        <v>153</v>
      </c>
      <c r="C79" s="35">
        <v>117660</v>
      </c>
    </row>
    <row r="80" spans="1:3" ht="76.5" x14ac:dyDescent="0.25">
      <c r="A80" s="41"/>
      <c r="B80" s="42" t="s">
        <v>103</v>
      </c>
      <c r="C80" s="43">
        <v>5703000</v>
      </c>
    </row>
    <row r="81" spans="1:3" ht="63.75" x14ac:dyDescent="0.25">
      <c r="A81" s="39"/>
      <c r="B81" s="42" t="s">
        <v>98</v>
      </c>
      <c r="C81" s="35">
        <v>275000</v>
      </c>
    </row>
    <row r="82" spans="1:3" ht="53.25" customHeight="1" x14ac:dyDescent="0.25">
      <c r="A82" s="39"/>
      <c r="B82" s="42" t="s">
        <v>104</v>
      </c>
      <c r="C82" s="35">
        <v>150296</v>
      </c>
    </row>
    <row r="83" spans="1:3" ht="43.5" customHeight="1" x14ac:dyDescent="0.25">
      <c r="A83" s="41"/>
      <c r="B83" s="42" t="s">
        <v>154</v>
      </c>
      <c r="C83" s="43">
        <v>12000</v>
      </c>
    </row>
    <row r="84" spans="1:3" ht="63.75" x14ac:dyDescent="0.25">
      <c r="A84" s="39"/>
      <c r="B84" s="42" t="s">
        <v>123</v>
      </c>
      <c r="C84" s="43">
        <v>39954191</v>
      </c>
    </row>
    <row r="85" spans="1:3" ht="51" x14ac:dyDescent="0.25">
      <c r="A85" s="39"/>
      <c r="B85" s="42" t="s">
        <v>122</v>
      </c>
      <c r="C85" s="43">
        <v>11049331</v>
      </c>
    </row>
    <row r="86" spans="1:3" ht="114.75" x14ac:dyDescent="0.25">
      <c r="A86" s="41"/>
      <c r="B86" s="42" t="s">
        <v>105</v>
      </c>
      <c r="C86" s="43">
        <v>12546.55</v>
      </c>
    </row>
    <row r="87" spans="1:3" ht="63.75" x14ac:dyDescent="0.25">
      <c r="A87" s="39" t="s">
        <v>145</v>
      </c>
      <c r="B87" s="42" t="s">
        <v>125</v>
      </c>
      <c r="C87" s="43">
        <f>C88</f>
        <v>353181</v>
      </c>
    </row>
    <row r="88" spans="1:3" ht="63.75" x14ac:dyDescent="0.25">
      <c r="A88" s="39" t="s">
        <v>146</v>
      </c>
      <c r="B88" s="42" t="s">
        <v>124</v>
      </c>
      <c r="C88" s="43">
        <v>353181</v>
      </c>
    </row>
    <row r="89" spans="1:3" ht="51" x14ac:dyDescent="0.25">
      <c r="A89" s="39" t="s">
        <v>147</v>
      </c>
      <c r="B89" s="42" t="s">
        <v>99</v>
      </c>
      <c r="C89" s="43">
        <f>C90</f>
        <v>1787478</v>
      </c>
    </row>
    <row r="90" spans="1:3" ht="51" x14ac:dyDescent="0.25">
      <c r="A90" s="39" t="s">
        <v>148</v>
      </c>
      <c r="B90" s="42" t="s">
        <v>100</v>
      </c>
      <c r="C90" s="43">
        <v>1787478</v>
      </c>
    </row>
    <row r="91" spans="1:3" x14ac:dyDescent="0.25">
      <c r="A91" s="46" t="s">
        <v>156</v>
      </c>
      <c r="B91" s="37" t="s">
        <v>107</v>
      </c>
      <c r="C91" s="35">
        <f>C92+C95</f>
        <v>2422104</v>
      </c>
    </row>
    <row r="92" spans="1:3" ht="51" x14ac:dyDescent="0.25">
      <c r="A92" s="39" t="s">
        <v>157</v>
      </c>
      <c r="B92" s="42" t="s">
        <v>115</v>
      </c>
      <c r="C92" s="35">
        <f>C93</f>
        <v>2273960</v>
      </c>
    </row>
    <row r="93" spans="1:3" ht="51" x14ac:dyDescent="0.25">
      <c r="A93" s="39" t="s">
        <v>158</v>
      </c>
      <c r="B93" s="42" t="s">
        <v>116</v>
      </c>
      <c r="C93" s="35">
        <f>C94</f>
        <v>2273960</v>
      </c>
    </row>
    <row r="94" spans="1:3" ht="45" customHeight="1" x14ac:dyDescent="0.25">
      <c r="A94" s="39"/>
      <c r="B94" s="48" t="s">
        <v>117</v>
      </c>
      <c r="C94" s="49">
        <v>2273960</v>
      </c>
    </row>
    <row r="95" spans="1:3" x14ac:dyDescent="0.25">
      <c r="A95" s="39" t="s">
        <v>159</v>
      </c>
      <c r="B95" s="42" t="s">
        <v>108</v>
      </c>
      <c r="C95" s="35">
        <f>C96</f>
        <v>148144</v>
      </c>
    </row>
    <row r="96" spans="1:3" ht="25.5" x14ac:dyDescent="0.25">
      <c r="A96" s="50" t="s">
        <v>160</v>
      </c>
      <c r="B96" s="51" t="s">
        <v>109</v>
      </c>
      <c r="C96" s="35">
        <f>C97</f>
        <v>148144</v>
      </c>
    </row>
    <row r="97" spans="1:3" ht="25.5" x14ac:dyDescent="0.25">
      <c r="A97" s="50"/>
      <c r="B97" s="42" t="s">
        <v>118</v>
      </c>
      <c r="C97" s="43">
        <v>148144</v>
      </c>
    </row>
    <row r="98" spans="1:3" ht="25.5" x14ac:dyDescent="0.25">
      <c r="A98" s="54" t="s">
        <v>168</v>
      </c>
      <c r="B98" s="37" t="s">
        <v>166</v>
      </c>
      <c r="C98" s="38">
        <f>C99</f>
        <v>-62754.77</v>
      </c>
    </row>
    <row r="99" spans="1:3" ht="38.25" x14ac:dyDescent="0.25">
      <c r="A99" s="55" t="s">
        <v>169</v>
      </c>
      <c r="B99" s="42" t="s">
        <v>167</v>
      </c>
      <c r="C99" s="43">
        <v>-62754.77</v>
      </c>
    </row>
    <row r="100" spans="1:3" ht="24" customHeight="1" x14ac:dyDescent="0.25">
      <c r="A100" s="46"/>
      <c r="B100" s="46" t="s">
        <v>110</v>
      </c>
      <c r="C100" s="38">
        <f>C57+C13</f>
        <v>124244174.38000001</v>
      </c>
    </row>
    <row r="101" spans="1:3" ht="55.5" customHeight="1" x14ac:dyDescent="0.25">
      <c r="C101" s="5"/>
    </row>
    <row r="102" spans="1:3" ht="64.5" customHeight="1" x14ac:dyDescent="0.25">
      <c r="C102" s="5"/>
    </row>
  </sheetData>
  <mergeCells count="5">
    <mergeCell ref="A8:C8"/>
    <mergeCell ref="A10:A12"/>
    <mergeCell ref="B10:B12"/>
    <mergeCell ref="C10:C12"/>
    <mergeCell ref="B6:C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2016-08-24T04:45:25Z</cp:lastPrinted>
  <dcterms:created xsi:type="dcterms:W3CDTF">2014-11-05T13:31:02Z</dcterms:created>
  <dcterms:modified xsi:type="dcterms:W3CDTF">2017-05-17T08:19:17Z</dcterms:modified>
</cp:coreProperties>
</file>