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15" windowWidth="13395" windowHeight="70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108" i="1" l="1"/>
  <c r="C87" i="1"/>
  <c r="C81" i="1"/>
  <c r="C80" i="1" l="1"/>
  <c r="C77" i="1" s="1"/>
  <c r="C92" i="1" l="1"/>
  <c r="C91" i="1" s="1"/>
  <c r="C65" i="1" l="1"/>
  <c r="C116" i="1"/>
  <c r="C115" i="1" s="1"/>
  <c r="C112" i="1"/>
  <c r="C111" i="1" s="1"/>
  <c r="C110" i="1" l="1"/>
  <c r="C85" i="1"/>
  <c r="C104" i="1"/>
  <c r="C73" i="1"/>
  <c r="C68" i="1"/>
  <c r="C45" i="1"/>
  <c r="C38" i="1"/>
  <c r="C36" i="1"/>
  <c r="C63" i="1" l="1"/>
  <c r="C62" i="1" s="1"/>
  <c r="C89" i="1" l="1"/>
  <c r="C106" i="1"/>
  <c r="C75" i="1"/>
  <c r="C72" i="1" s="1"/>
  <c r="C84" i="1" l="1"/>
  <c r="C53" i="1"/>
  <c r="C52" i="1" s="1"/>
  <c r="C60" i="1"/>
  <c r="C59" i="1" s="1"/>
  <c r="C58" i="1" s="1"/>
  <c r="C50" i="1"/>
  <c r="C49" i="1" s="1"/>
  <c r="C47" i="1"/>
  <c r="C41" i="1"/>
  <c r="C40" i="1" s="1"/>
  <c r="C30" i="1"/>
  <c r="C29" i="1" s="1"/>
  <c r="C24" i="1"/>
  <c r="C23" i="1" s="1"/>
  <c r="C35" i="1" l="1"/>
  <c r="C44" i="1"/>
  <c r="C43" i="1" s="1"/>
  <c r="C71" i="1" l="1"/>
  <c r="C70" i="1" s="1"/>
  <c r="C22" i="1"/>
  <c r="C118" i="1" l="1"/>
</calcChain>
</file>

<file path=xl/sharedStrings.xml><?xml version="1.0" encoding="utf-8"?>
<sst xmlns="http://schemas.openxmlformats.org/spreadsheetml/2006/main" count="194" uniqueCount="189">
  <si>
    <t xml:space="preserve">                                                                                                                                                                       ПРИЛОЖЕНИЕ 1</t>
  </si>
  <si>
    <t xml:space="preserve">                                                                                                                        к решению Жирятинского </t>
  </si>
  <si>
    <t xml:space="preserve">                                                                                                             районного Совета народных депутатов</t>
  </si>
  <si>
    <t>рублей</t>
  </si>
  <si>
    <t>Наименование доходов</t>
  </si>
  <si>
    <t>000 1 00 00000 00 0000 000</t>
  </si>
  <si>
    <t>НАЛОГОВЫЕ  И 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</si>
  <si>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</si>
  <si>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</si>
  <si>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</si>
  <si>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</si>
  <si>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</si>
  <si>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227,227.1 и 228 Налогового кодекса Российской Федерации</t>
  </si>
  <si>
    <t>000 1 01 02020 01 0000 110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</si>
  <si>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</si>
  <si>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</si>
  <si>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полученных  физическими лицами в соответствии со статьей 228 Налогового кодекса Российской Федерации</t>
  </si>
  <si>
    <t>000 1 01 02040 01 0000 110</t>
  </si>
  <si>
    <t>Налог на доходы физических лиц  в виде фиксированных авансовых платежей с доходов, полученных физическими лицами,  являющимися 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</si>
  <si>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</si>
  <si>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</si>
  <si>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</si>
  <si>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</si>
  <si>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</si>
  <si>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</si>
  <si>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000 1 03 02000 01 0000 110</t>
  </si>
  <si>
    <t>000 1 05 00000 00 0000 000</t>
  </si>
  <si>
    <t>НАЛОГИ НА СОВОКУПНЫЙ ДОХОД</t>
  </si>
  <si>
    <t>000 1 05 02000 02 0000 110</t>
  </si>
  <si>
    <t>Единый налог на вмененный доход для отдельных видов деятельности</t>
  </si>
  <si>
    <t>000 1 05 02010 02 0000 110</t>
  </si>
  <si>
    <t>000 1 05 03000 01 0000 110</t>
  </si>
  <si>
    <t>Единый сельскохозяйственный налог</t>
  </si>
  <si>
    <t>000 1 05 03010 01 0000 110</t>
  </si>
  <si>
    <t>000 1 08 00000 00 0000 000</t>
  </si>
  <si>
    <t>ГОСУДАРСТВЕННАЯ 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</si>
  <si>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</si>
  <si>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</si>
  <si>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</si>
  <si>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</si>
  <si>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</si>
  <si>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</si>
  <si>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</si>
  <si>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</si>
  <si>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000 1 11 05010 00 0000 120</t>
  </si>
  <si>
    <t>Доходы, получаемые в виде арендной платы за земельные участки, государственная собственность  на которые не разграничена, а также средства 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</si>
  <si>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</si>
  <si>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земельные участки, государственная собственность  на которые не разграничена и которые расположены в границах поселений , а также средства от продажи права на заключение договоров аренды  указанных земельных участков</t>
  </si>
  <si>
    <t xml:space="preserve">000 1 11 05030 00 0000 120 </t>
  </si>
  <si>
    <t>Доходы от сдачи в аренду имущества, находящегося в оперативном управлении  органов государственной власти, органов местного самоуправления, 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</si>
  <si>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000 1 11 05035 05 0000 120 </t>
  </si>
  <si>
    <t>Доходы от сдачи в аренду имущества, находящегося в оперативном управлении  органов управления муниципальных районов  и созданных ими учреждений (за исключением имущества  муниципальных бюджетных и  автономных учреждений)</t>
  </si>
  <si>
    <t>000 1 11 07000 00 0000 120</t>
  </si>
  <si>
    <t>Платежи от государственных и муниципальных унитарных предприятий</t>
  </si>
  <si>
    <t>000 1 11 07010 00 0000 120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</si>
  <si>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</si>
  <si>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000 1 11 07015 05 0000 120</t>
  </si>
  <si>
    <t xml:space="preserve">Доходы от перечисления части прибыли, остающейся после уплаты налогов и иных обязательных платежей  муниципальных унитарных предприятий, созданных муниципальными районами 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</si>
  <si>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</si>
  <si>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</si>
  <si>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</si>
  <si>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</si>
  <si>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000 1 12 01010 01 0000 120</t>
  </si>
  <si>
    <t>Плата за выбросы загрязняющих веществ в атмосферный воздух стационарными объектами</t>
  </si>
  <si>
    <t>000 1 12 01020 01 0000 120</t>
  </si>
  <si>
    <t>Плата за выбросы загрязняющих веществ в атмосферный воздух передвижными объектами</t>
  </si>
  <si>
    <t>000 1 12 01030 01 0000 120</t>
  </si>
  <si>
    <t>Плата за сбросы загрязняющих веществ в водные объекты</t>
  </si>
  <si>
    <t>000 1 12 01040 01 0000 120</t>
  </si>
  <si>
    <t>Плата за размещение отходов  производства и потребления</t>
  </si>
  <si>
    <t>000 1 13 00000 00 0000 000</t>
  </si>
  <si>
    <t>ДОХОДЫ ОТ ОКАЗАНИЯ ПЛАТНЫХ УСЛУГ (РАБОТ) И КОМПЕНСАЦИИ ЗАТРАТ ГОСУДАРСТВА</t>
  </si>
  <si>
    <t>000 1 13 02000 00 0000 130</t>
  </si>
  <si>
    <t>Доходы от компенсации затрат государства</t>
  </si>
  <si>
    <t>000 1 13 02995 05 0000 130</t>
  </si>
  <si>
    <t>Прочие доходы от компенсации затрат государства</t>
  </si>
  <si>
    <t>Прочие доходы от компенсации затрат  бюджетов муниципальных районов</t>
  </si>
  <si>
    <t>000 1 16 00000 00 0000 140</t>
  </si>
  <si>
    <t>ШТРАФЫ, САНКЦИИ, ВОЗМЕЩЕНИЕ УЩЕРБА</t>
  </si>
  <si>
    <t>000 1 16 03000 00 0000 140</t>
  </si>
  <si>
    <t>Денежные взыскания (штрафы) за нарушение законодательства о налогах и сборах</t>
  </si>
  <si>
    <t>000 1 16 03030 01 0000 140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</si>
  <si>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</si>
  <si>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000 1 16 25060 01 0000 140</t>
  </si>
  <si>
    <t>Денежные взыскания (штрафы)  за нарушение земельного законодательства</t>
  </si>
  <si>
    <t>000 1 16 28000 01 0000 140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</si>
  <si>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</si>
  <si>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000 1 16 90000 00 0000 140</t>
  </si>
  <si>
    <t>Прочие поступления  от денежных взысканий (штрафов) и иных сумм в возмещение ущерба</t>
  </si>
  <si>
    <t>000 1 16 90050 05 0000 140</t>
  </si>
  <si>
    <t>Прочие поступления от денежных взысканий (штрафов) и иных сумм в возмещение ущерба , зачисляемые в бюджеты муниципальных районов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</si>
  <si>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</si>
  <si>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</si>
  <si>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</si>
  <si>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 бюджетной системы Российской Федерации</t>
  </si>
  <si>
    <t>000 2 02 01000 00 0000 151</t>
  </si>
  <si>
    <t>Дотации  бюджетам субъектов Российской Федерации и муниципальных образований</t>
  </si>
  <si>
    <t>000 2 02 01001 00 0000 151</t>
  </si>
  <si>
    <t>Дотации   на выравнивание  бюджетной обеспеченности</t>
  </si>
  <si>
    <t>000 2 02 01001 05 0000 151</t>
  </si>
  <si>
    <t>Дотации  бюджетам муниципальных районов на выравнивание  бюджетной обеспеченности</t>
  </si>
  <si>
    <t>000 2 02 01003 00 0000 151</t>
  </si>
  <si>
    <t xml:space="preserve">Дотации бюджетам   на поддержку мер по обеспечению   сбалансированности бюджетов </t>
  </si>
  <si>
    <t>000 2 02 01003 05 0000 151</t>
  </si>
  <si>
    <t xml:space="preserve">Дотации бюджетам муниципальных районов  на поддержку мер по обеспечению   сбалансированности бюджетов </t>
  </si>
  <si>
    <t>000 2 02 03000 00 0000 151</t>
  </si>
  <si>
    <t xml:space="preserve">Субвенции бюджетам субъектов Российской Федерации и муниципальных образований </t>
  </si>
  <si>
    <t>000 2 02 03015 00 0000 151</t>
  </si>
  <si>
    <t>Субвенции бюджетам на осуществление первичного воинского учета на территориях , где отсутствуют военные комиссариаты</t>
  </si>
  <si>
    <t>000 2 02 03015 05 0000 151</t>
  </si>
  <si>
    <t>Субвенции бюджетам муниципальных районов  на осуществление  первичного воинского учета на территориях , где отсутствуют военные комиссариаты</t>
  </si>
  <si>
    <t>000 2 02 0320 00 0000 151</t>
  </si>
  <si>
    <t>Субвенции бюджетам  на выплату единовременного пособия при всех формах устройства детей, лишенных родительского попечения, в семью</t>
  </si>
  <si>
    <t>000 2 02 03020 05 0000 151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</si>
  <si>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</si>
  <si>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000 2 02 03024 00 0000 151</t>
  </si>
  <si>
    <t>Субвенции  местным бюджетам на выполнение передаваемых полномочий субъектов Российской Федерации</t>
  </si>
  <si>
    <t>000 2 02 03024 05 0000 151</t>
  </si>
  <si>
    <t>Субвенции   бюджетам муниципальных районов на выполнение передаваемых полномочий субъектов Российской Федерации</t>
  </si>
  <si>
    <t>-субвенции бюджетам муниципальных районов  на осуществление отдельных полномочий органов государственной власти Брянской области по расчету и предоставлению дотаций поселениям на выравнивание  бюджетной обеспеченности за счет средств областного бюджета</t>
  </si>
  <si>
    <t>-субвенции бюджетам муниципальных районов  на поддержку мер по обеспечению сбалансированности бюджетов поселений</t>
  </si>
  <si>
    <t>000 2 02 03029 00 0000 151</t>
  </si>
  <si>
    <t>000 2 02 03029 05 0000 151</t>
  </si>
  <si>
    <t>000 2 02 03119 00 0000 151</t>
  </si>
  <si>
    <t>Субвенции бюджетам муниципальных образований на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</si>
  <si>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000 2 02 03119 05 0000 151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</si>
  <si>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</si>
  <si>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000 1 13 02995 00 0000 130</t>
  </si>
  <si>
    <t>Код бюджетной классификации Российской Федерации</t>
  </si>
  <si>
    <t>субвенции бюджетам муниципальных образований   на 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сельской местности или поселках городского типа на территории Брянской области</t>
  </si>
  <si>
    <t>субвенции бюджетам муниципальных районов (городских округов)   на предоставление мер социальной поддержки  работникам образовательных организаций, работающим в сельских населенных пунктах и поселках городского типа на территории Брянской области</t>
  </si>
  <si>
    <t>субвенции бюджетам муниципальных районов (городских округов) на обеспечение сохранности жилых помещений, закрепленных за детьми-сиротами и детьми, оставшихся без попечения родителей</t>
  </si>
  <si>
    <t xml:space="preserve"> субвенции бюджетам муниципальных районов (городских округов) на организацию и  осуществление деятельности по опеке и попечительству, выплату ежемесячных денежных средств на содержание  и проезд ребенка, переданного на воспитание в семью опекуна ( попечителя), приемную семью, вознаграждения приемным родителям</t>
  </si>
  <si>
    <t>субвенции бюджетам муниципальных районов (городских округов)  на осуществление отдельных  государственных полномочий Брянской области  в области охраны труда и уведомительной регистрации территориальных соглашений и коллективных договоров</t>
  </si>
  <si>
    <t xml:space="preserve"> субвенции бюджетам муниципальных районов (городских округов) на осуществление отдельных государственных полномочий Брянской области по организации проведения на территории 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 части организации отлова и содержания безнадзорных животных на территории Брянской области</t>
  </si>
  <si>
    <t>Акцизы по подакцизным товарам (продукции), производимым на территории Российской Федерации</t>
  </si>
  <si>
    <t>000 2 02 04000 00 0000 151</t>
  </si>
  <si>
    <t>Иные межбюджетные трансферты</t>
  </si>
  <si>
    <t>000 2 02 04999 00 0000 151</t>
  </si>
  <si>
    <t xml:space="preserve">Прочие межбюджетные трансферты, передаваемые бюджетам </t>
  </si>
  <si>
    <t>000 2 02 04999 05 0000 151</t>
  </si>
  <si>
    <t>Прочие межбюджетные трансферты, передаваемые бюджетам муниципальных районов</t>
  </si>
  <si>
    <t>ВСЕГО:</t>
  </si>
  <si>
    <t>000 1 03 02230 01 0000 110</t>
  </si>
  <si>
    <t>000 1 03 02240 01 0000 110</t>
  </si>
  <si>
    <t>000 1 03 02250 01 0000 110</t>
  </si>
  <si>
    <t>000 1 03 02260 01 0000 110</t>
  </si>
  <si>
    <t xml:space="preserve">«О бюджете Жирятинского района  на 2016 год" </t>
  </si>
  <si>
    <t xml:space="preserve">Прогнозируемые доходы  бюджета Жирятинского района  на 2016 год  </t>
  </si>
  <si>
    <t>Сумма  на 2016 год</t>
  </si>
  <si>
    <t>000 2 02 03007 00 0000 151</t>
  </si>
  <si>
    <t>000 2 02 03007 05 0000 151</t>
  </si>
  <si>
    <t xml:space="preserve"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
</t>
  </si>
  <si>
    <t xml:space="preserve">Субвенции бюджетам на составление (изменение) списков кандидатов в присяжные заседатели федеральных судов общей юрисдикции в Российской Федерации
</t>
  </si>
  <si>
    <t>000 2 02 04014 00 0000 151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</si>
  <si>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</si>
  <si>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</si>
  <si>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муниципальных 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</si>
  <si>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на 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сельской местности или поселках городского типа на территории Брянской области</t>
  </si>
  <si>
    <t xml:space="preserve"> на передаваемые полномочия по решению вопросов местного значения сельских поселений по созданию условий для организации досуга и обеспечения жителей услугами организаций культуры</t>
  </si>
  <si>
    <t>на осуществление  первичного воинского учета на территориях,  где отсутствуют военные комиссариаты</t>
  </si>
  <si>
    <t>000 1 16 25000 00 0000 140</t>
  </si>
  <si>
    <t>Денежные взыскания (штрафы) за нарушение законодательства Российской Федерации  о недрах, об особо охраняемых природных территориях, об охране и использовании животного  мира, об экологической экспертизе, в области охраны окружающей среды, о 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</si>
  <si>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субвенции бюджетам муниципальных образований   на  осуществление отдельных  государственных полномочий Брянской области в сфере деятельности по профилактике безнадзорности и правонарушений несовершеннолетних , организации деятельности административных комиссий и определения  перечня должностных лиц органов местного самоуправления, уполномоченных составлять протоколы об административных правонарушениях</t>
  </si>
  <si>
    <t xml:space="preserve"> субвенции бюджетам муниципальных районов (городских округов) на финансовое обеспечение государственных гарантий реализации прав на получение общедоступного и бесплатного  дошкольного образования в образовательных организациях</t>
  </si>
  <si>
    <t>субвенции бюджетам муниципальных районов (городских округов) на 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общеобразовательных организациях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</si>
  <si>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</si>
  <si>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образований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</si>
  <si>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ПРИЛОЖЕНИЕ 1</t>
  </si>
  <si>
    <t>«О внесении изменений и дополнений</t>
  </si>
  <si>
    <t>000 2 02 02000 00 0000 151</t>
  </si>
  <si>
    <t>Субсидии бюджетам бюджетной системы Российской Федерации (межбюджетные субсидии)</t>
  </si>
  <si>
    <t>000 2 02 02216 00 0000 151</t>
  </si>
  <si>
    <t xml:space="preserve"> 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</si>
  <si>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000 2 02 02216 05 0000 151</t>
  </si>
  <si>
    <t xml:space="preserve"> 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</si>
  <si>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000 2 02 03121 05 0000 151</t>
  </si>
  <si>
    <t>Cубвенции бюджетам муниципальных районов на проведение Всероссийской сельскохозяйственной переписи в 2016 году</t>
  </si>
  <si>
    <t>000 2 02 03121 00 0000 151</t>
  </si>
  <si>
    <t>Cубвенции бюджетам на проведение Всероссийской сельскохозяйственной переписи в 2016 году</t>
  </si>
  <si>
    <t>000 2 02 02999 00 0000 151</t>
  </si>
  <si>
    <t>Прочие субсидии</t>
  </si>
  <si>
    <t>000 2 02 02999 05 0000 151</t>
  </si>
  <si>
    <t>Прочие субсидии бюджетам муниципальных районов</t>
  </si>
  <si>
    <t>субсидии бюджетам муниципальных районов на подготовку объектов ЖКХ к зиме</t>
  </si>
  <si>
    <t>в решение от «24»декабря 2015 г. №5-148"</t>
  </si>
  <si>
    <t xml:space="preserve">                                                                                                             от  «24»декабря  2015г.  №5-148</t>
  </si>
  <si>
    <t>субсидии бюджетам муниципальных районов на дополнительные меры государственной поддержки обучающихся</t>
  </si>
  <si>
    <t xml:space="preserve">                                                                                                             от  « 29   » апреля 2016 г.  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</si>
</sst>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</cellStyleXfs>
  <cellXfs count="66">
    <xf numFmtId="0" fontId="0" fillId="0" borderId="0" xfId="0"/>
    <xf numFmtId="0" fontId="18" fillId="0" borderId="0" xfId="0" applyFont="1" applyAlignment="1">
      <alignment horizontal="right" vertical="center"/>
    </xf>
    <xf numFmtId="0" fontId="21" fillId="0" borderId="0" xfId="0" applyFont="1" applyAlignment="1">
      <alignment horizontal="center" vertical="center"/>
    </xf>
    <xf numFmtId="0" fontId="23" fillId="33" borderId="10" xfId="0" applyNumberFormat="1" applyFont="1" applyFill="1" applyBorder="1" applyAlignment="1">
      <alignment horizontal="left" vertical="center" wrapText="1"/>
    </xf>
    <xf numFmtId="0" fontId="0" fillId="0" borderId="0" xfId="0"/>
    <xf numFmtId="0" fontId="23" fillId="33" borderId="10" xfId="0" quotePrefix="1" applyNumberFormat="1" applyFont="1" applyFill="1" applyBorder="1" applyAlignment="1">
      <alignment horizontal="left" vertical="center" shrinkToFit="1"/>
    </xf>
    <xf numFmtId="0" fontId="25" fillId="0" borderId="0" xfId="0" applyFont="1"/>
    <xf numFmtId="4" fontId="23" fillId="33" borderId="10" xfId="0" applyNumberFormat="1" applyFont="1" applyFill="1" applyBorder="1" applyAlignment="1">
      <alignment horizontal="right" vertical="center" shrinkToFit="1"/>
    </xf>
    <xf numFmtId="0" fontId="21" fillId="0" borderId="10" xfId="0" applyFont="1" applyBorder="1" applyAlignment="1">
      <alignment horizontal="justify" vertical="center" wrapText="1"/>
    </xf>
    <xf numFmtId="0" fontId="21" fillId="0" borderId="10" xfId="0" applyFont="1" applyBorder="1" applyAlignment="1">
      <alignment vertical="center" wrapText="1"/>
    </xf>
    <xf numFmtId="0" fontId="21" fillId="0" borderId="19" xfId="0" applyFont="1" applyBorder="1" applyAlignment="1">
      <alignment horizontal="justify" vertical="center" wrapText="1"/>
    </xf>
    <xf numFmtId="0" fontId="21" fillId="0" borderId="0" xfId="0" applyFont="1" applyBorder="1" applyAlignment="1">
      <alignment horizontal="justify" vertical="center" wrapText="1"/>
    </xf>
    <xf numFmtId="0" fontId="18" fillId="0" borderId="20" xfId="0" applyFont="1" applyBorder="1" applyAlignment="1">
      <alignment horizontal="justify" vertical="center" wrapText="1"/>
    </xf>
    <xf numFmtId="4" fontId="28" fillId="0" borderId="11" xfId="0" applyNumberFormat="1" applyFont="1" applyBorder="1" applyAlignment="1">
      <alignment horizontal="right" vertical="center" wrapText="1"/>
    </xf>
    <xf numFmtId="0" fontId="18" fillId="0" borderId="10" xfId="0" applyFont="1" applyBorder="1" applyAlignment="1">
      <alignment vertical="center" wrapText="1"/>
    </xf>
    <xf numFmtId="0" fontId="18" fillId="0" borderId="10" xfId="0" applyFont="1" applyBorder="1" applyAlignment="1">
      <alignment horizontal="justify" vertical="center" wrapText="1"/>
    </xf>
    <xf numFmtId="0" fontId="22" fillId="33" borderId="13" xfId="0" quotePrefix="1" applyNumberFormat="1" applyFont="1" applyFill="1" applyBorder="1" applyAlignment="1">
      <alignment horizontal="left" vertical="center" shrinkToFit="1"/>
    </xf>
    <xf numFmtId="0" fontId="18" fillId="0" borderId="0" xfId="0" applyFont="1" applyBorder="1" applyAlignment="1">
      <alignment horizontal="justify" vertical="center" wrapText="1"/>
    </xf>
    <xf numFmtId="0" fontId="22" fillId="33" borderId="13" xfId="0" applyNumberFormat="1" applyFont="1" applyFill="1" applyBorder="1" applyAlignment="1">
      <alignment horizontal="left" vertical="center" wrapText="1"/>
    </xf>
    <xf numFmtId="0" fontId="18" fillId="0" borderId="13" xfId="0" applyFont="1" applyBorder="1" applyAlignment="1">
      <alignment horizontal="justify" vertical="center" wrapText="1"/>
    </xf>
    <xf numFmtId="4" fontId="27" fillId="33" borderId="13" xfId="0" applyNumberFormat="1" applyFont="1" applyFill="1" applyBorder="1" applyAlignment="1">
      <alignment horizontal="right" vertical="center" shrinkToFit="1"/>
    </xf>
    <xf numFmtId="0" fontId="23" fillId="33" borderId="11" xfId="0" quotePrefix="1" applyNumberFormat="1" applyFont="1" applyFill="1" applyBorder="1" applyAlignment="1">
      <alignment horizontal="left" vertical="center" shrinkToFit="1"/>
    </xf>
    <xf numFmtId="0" fontId="23" fillId="33" borderId="11" xfId="0" applyNumberFormat="1" applyFont="1" applyFill="1" applyBorder="1" applyAlignment="1">
      <alignment horizontal="left" vertical="center" wrapText="1"/>
    </xf>
    <xf numFmtId="0" fontId="18" fillId="0" borderId="16" xfId="0" applyFont="1" applyBorder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0" fontId="20" fillId="0" borderId="16" xfId="0" applyFont="1" applyBorder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19" fillId="0" borderId="16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19" fillId="0" borderId="0" xfId="0" applyFont="1" applyBorder="1" applyAlignment="1">
      <alignment vertical="center" wrapText="1"/>
    </xf>
    <xf numFmtId="4" fontId="24" fillId="0" borderId="13" xfId="0" applyNumberFormat="1" applyFont="1" applyBorder="1" applyAlignment="1">
      <alignment horizontal="right" vertical="center" wrapText="1"/>
    </xf>
    <xf numFmtId="4" fontId="28" fillId="0" borderId="10" xfId="0" applyNumberFormat="1" applyFont="1" applyBorder="1" applyAlignment="1">
      <alignment horizontal="right" vertical="center" wrapText="1"/>
    </xf>
    <xf numFmtId="4" fontId="26" fillId="0" borderId="18" xfId="0" applyNumberFormat="1" applyFont="1" applyBorder="1"/>
    <xf numFmtId="4" fontId="25" fillId="0" borderId="18" xfId="0" applyNumberFormat="1" applyFont="1" applyBorder="1"/>
    <xf numFmtId="4" fontId="24" fillId="0" borderId="10" xfId="0" applyNumberFormat="1" applyFont="1" applyBorder="1" applyAlignment="1">
      <alignment horizontal="right" vertical="center" wrapText="1"/>
    </xf>
    <xf numFmtId="4" fontId="25" fillId="0" borderId="10" xfId="0" applyNumberFormat="1" applyFont="1" applyBorder="1"/>
    <xf numFmtId="0" fontId="23" fillId="0" borderId="0" xfId="0" applyFont="1" applyAlignment="1">
      <alignment vertical="center"/>
    </xf>
    <xf numFmtId="0" fontId="30" fillId="0" borderId="0" xfId="0" applyFont="1" applyAlignment="1">
      <alignment horizontal="right"/>
    </xf>
    <xf numFmtId="0" fontId="30" fillId="0" borderId="0" xfId="0" applyFont="1" applyAlignment="1"/>
    <xf numFmtId="0" fontId="23" fillId="0" borderId="10" xfId="0" applyFont="1" applyBorder="1" applyAlignment="1">
      <alignment horizontal="justify" vertical="center" wrapText="1"/>
    </xf>
    <xf numFmtId="0" fontId="22" fillId="0" borderId="16" xfId="0" applyFont="1" applyBorder="1" applyAlignment="1">
      <alignment vertical="center" wrapText="1"/>
    </xf>
    <xf numFmtId="0" fontId="22" fillId="0" borderId="10" xfId="0" applyFont="1" applyBorder="1" applyAlignment="1">
      <alignment horizontal="justify" vertical="center" wrapText="1"/>
    </xf>
    <xf numFmtId="4" fontId="27" fillId="0" borderId="18" xfId="0" applyNumberFormat="1" applyFont="1" applyBorder="1"/>
    <xf numFmtId="0" fontId="23" fillId="0" borderId="10" xfId="0" applyFont="1" applyBorder="1" applyAlignment="1">
      <alignment vertical="center" wrapText="1"/>
    </xf>
    <xf numFmtId="0" fontId="23" fillId="0" borderId="0" xfId="0" applyFont="1" applyBorder="1" applyAlignment="1">
      <alignment horizontal="justify" vertical="center" wrapText="1"/>
    </xf>
    <xf numFmtId="4" fontId="31" fillId="0" borderId="10" xfId="0" applyNumberFormat="1" applyFont="1" applyBorder="1"/>
    <xf numFmtId="0" fontId="23" fillId="0" borderId="16" xfId="0" applyFont="1" applyBorder="1" applyAlignment="1">
      <alignment vertical="center" wrapText="1"/>
    </xf>
    <xf numFmtId="4" fontId="31" fillId="0" borderId="18" xfId="0" applyNumberFormat="1" applyFont="1" applyBorder="1"/>
    <xf numFmtId="0" fontId="22" fillId="0" borderId="11" xfId="0" applyFont="1" applyBorder="1" applyAlignment="1">
      <alignment vertical="center" wrapText="1"/>
    </xf>
    <xf numFmtId="0" fontId="22" fillId="0" borderId="11" xfId="0" applyFont="1" applyBorder="1" applyAlignment="1">
      <alignment horizontal="justify" vertical="center" wrapText="1"/>
    </xf>
    <xf numFmtId="0" fontId="23" fillId="0" borderId="21" xfId="0" applyFont="1" applyBorder="1" applyAlignment="1">
      <alignment wrapText="1"/>
    </xf>
    <xf numFmtId="0" fontId="23" fillId="0" borderId="22" xfId="0" applyFont="1" applyBorder="1" applyAlignment="1">
      <alignment wrapText="1"/>
    </xf>
    <xf numFmtId="0" fontId="22" fillId="0" borderId="10" xfId="0" applyFont="1" applyBorder="1" applyAlignment="1">
      <alignment vertical="center" wrapText="1"/>
    </xf>
    <xf numFmtId="0" fontId="23" fillId="0" borderId="19" xfId="0" applyFont="1" applyBorder="1" applyAlignment="1">
      <alignment horizontal="justify" vertical="center" wrapText="1"/>
    </xf>
    <xf numFmtId="4" fontId="31" fillId="0" borderId="10" xfId="0" applyNumberFormat="1" applyFont="1" applyBorder="1" applyAlignment="1">
      <alignment horizontal="right" vertical="center" wrapText="1"/>
    </xf>
    <xf numFmtId="0" fontId="23" fillId="0" borderId="11" xfId="0" applyFont="1" applyBorder="1" applyAlignment="1">
      <alignment vertical="center" wrapText="1"/>
    </xf>
    <xf numFmtId="0" fontId="23" fillId="0" borderId="11" xfId="0" applyFont="1" applyBorder="1" applyAlignment="1">
      <alignment horizontal="justify" vertical="center" wrapText="1"/>
    </xf>
    <xf numFmtId="0" fontId="23" fillId="0" borderId="0" xfId="0" applyFont="1" applyAlignment="1">
      <alignment horizontal="right" vertical="center"/>
    </xf>
    <xf numFmtId="0" fontId="29" fillId="0" borderId="0" xfId="0" applyFont="1" applyAlignment="1">
      <alignment horizontal="center" vertical="center"/>
    </xf>
    <xf numFmtId="0" fontId="28" fillId="0" borderId="14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</cellXfs>
  <cellStyles count="43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2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0"/>
  <sheetViews>
    <sheetView tabSelected="1" workbookViewId="0">
      <selection activeCell="B4" sqref="B4"/>
    </sheetView>
  </sheetViews>
  <sheetFormatPr defaultRowHeight="15" x14ac:dyDescent="0.25"/>
  <cols>
    <col min="1" max="1" width="25.5703125" customWidth="1"/>
    <col min="2" max="2" width="56.5703125" customWidth="1"/>
    <col min="3" max="3" width="20.42578125" customWidth="1"/>
  </cols>
  <sheetData>
    <row r="1" spans="2:3" s="4" customFormat="1" x14ac:dyDescent="0.25">
      <c r="B1" s="57" t="s">
        <v>168</v>
      </c>
      <c r="C1" s="57"/>
    </row>
    <row r="2" spans="2:3" s="4" customFormat="1" x14ac:dyDescent="0.25">
      <c r="B2" s="36" t="s">
        <v>1</v>
      </c>
      <c r="C2" s="37"/>
    </row>
    <row r="3" spans="2:3" s="4" customFormat="1" x14ac:dyDescent="0.25">
      <c r="B3" s="57" t="s">
        <v>2</v>
      </c>
      <c r="C3" s="57"/>
    </row>
    <row r="4" spans="2:3" s="4" customFormat="1" x14ac:dyDescent="0.25">
      <c r="B4" s="36" t="s">
        <v>188</v>
      </c>
      <c r="C4" s="38"/>
    </row>
    <row r="5" spans="2:3" s="4" customFormat="1" x14ac:dyDescent="0.25">
      <c r="B5" s="57" t="s">
        <v>169</v>
      </c>
      <c r="C5" s="57"/>
    </row>
    <row r="6" spans="2:3" s="4" customFormat="1" x14ac:dyDescent="0.25">
      <c r="B6" s="57" t="s">
        <v>185</v>
      </c>
      <c r="C6" s="57"/>
    </row>
    <row r="7" spans="2:3" s="4" customFormat="1" x14ac:dyDescent="0.25">
      <c r="B7" s="57" t="s">
        <v>147</v>
      </c>
      <c r="C7" s="57"/>
    </row>
    <row r="8" spans="2:3" s="4" customFormat="1" x14ac:dyDescent="0.25">
      <c r="C8" s="1"/>
    </row>
    <row r="9" spans="2:3" x14ac:dyDescent="0.25">
      <c r="B9" s="4"/>
      <c r="C9" s="4"/>
    </row>
    <row r="10" spans="2:3" x14ac:dyDescent="0.25">
      <c r="C10" s="1" t="s">
        <v>0</v>
      </c>
    </row>
    <row r="11" spans="2:3" x14ac:dyDescent="0.25">
      <c r="C11" s="1" t="s">
        <v>1</v>
      </c>
    </row>
    <row r="12" spans="2:3" x14ac:dyDescent="0.25">
      <c r="C12" s="1" t="s">
        <v>2</v>
      </c>
    </row>
    <row r="13" spans="2:3" x14ac:dyDescent="0.25">
      <c r="C13" s="1" t="s">
        <v>186</v>
      </c>
    </row>
    <row r="14" spans="2:3" x14ac:dyDescent="0.25">
      <c r="C14" s="1" t="s">
        <v>147</v>
      </c>
    </row>
    <row r="15" spans="2:3" ht="14.45" x14ac:dyDescent="0.3">
      <c r="C15" s="1"/>
    </row>
    <row r="16" spans="2:3" x14ac:dyDescent="0.25">
      <c r="C16" s="1"/>
    </row>
    <row r="17" spans="1:3" ht="18.75" x14ac:dyDescent="0.25">
      <c r="A17" s="58" t="s">
        <v>148</v>
      </c>
      <c r="B17" s="58"/>
      <c r="C17" s="58"/>
    </row>
    <row r="18" spans="1:3" x14ac:dyDescent="0.25">
      <c r="C18" s="2" t="s">
        <v>3</v>
      </c>
    </row>
    <row r="19" spans="1:3" x14ac:dyDescent="0.25">
      <c r="A19" s="59" t="s">
        <v>128</v>
      </c>
      <c r="B19" s="61" t="s">
        <v>4</v>
      </c>
      <c r="C19" s="64" t="s">
        <v>149</v>
      </c>
    </row>
    <row r="20" spans="1:3" x14ac:dyDescent="0.25">
      <c r="A20" s="60"/>
      <c r="B20" s="62"/>
      <c r="C20" s="65"/>
    </row>
    <row r="21" spans="1:3" x14ac:dyDescent="0.25">
      <c r="A21" s="60"/>
      <c r="B21" s="63"/>
      <c r="C21" s="65"/>
    </row>
    <row r="22" spans="1:3" x14ac:dyDescent="0.25">
      <c r="A22" s="9" t="s">
        <v>5</v>
      </c>
      <c r="B22" s="10" t="s">
        <v>6</v>
      </c>
      <c r="C22" s="13">
        <f>C23+C29+C35+C40+C43+C52+C58+C62</f>
        <v>35859950</v>
      </c>
    </row>
    <row r="23" spans="1:3" x14ac:dyDescent="0.25">
      <c r="A23" s="9" t="s">
        <v>7</v>
      </c>
      <c r="B23" s="11" t="s">
        <v>8</v>
      </c>
      <c r="C23" s="31">
        <f>C24</f>
        <v>27867400</v>
      </c>
    </row>
    <row r="24" spans="1:3" x14ac:dyDescent="0.25">
      <c r="A24" s="14" t="s">
        <v>9</v>
      </c>
      <c r="B24" s="12" t="s">
        <v>10</v>
      </c>
      <c r="C24" s="30">
        <f>C25+C26+C27+C28</f>
        <v>27867400</v>
      </c>
    </row>
    <row r="25" spans="1:3" ht="63.75" x14ac:dyDescent="0.25">
      <c r="A25" s="14" t="s">
        <v>11</v>
      </c>
      <c r="B25" s="15" t="s">
        <v>12</v>
      </c>
      <c r="C25" s="34">
        <v>27486900</v>
      </c>
    </row>
    <row r="26" spans="1:3" ht="89.25" x14ac:dyDescent="0.25">
      <c r="A26" s="14" t="s">
        <v>13</v>
      </c>
      <c r="B26" s="17" t="s">
        <v>14</v>
      </c>
      <c r="C26" s="34">
        <v>177700</v>
      </c>
    </row>
    <row r="27" spans="1:3" ht="38.25" x14ac:dyDescent="0.25">
      <c r="A27" s="14" t="s">
        <v>15</v>
      </c>
      <c r="B27" s="15" t="s">
        <v>16</v>
      </c>
      <c r="C27" s="34">
        <v>96100</v>
      </c>
    </row>
    <row r="28" spans="1:3" ht="76.5" x14ac:dyDescent="0.25">
      <c r="A28" s="14" t="s">
        <v>17</v>
      </c>
      <c r="B28" s="19" t="s">
        <v>18</v>
      </c>
      <c r="C28" s="34">
        <v>106700</v>
      </c>
    </row>
    <row r="29" spans="1:3" ht="25.5" x14ac:dyDescent="0.25">
      <c r="A29" s="16" t="s">
        <v>19</v>
      </c>
      <c r="B29" s="18" t="s">
        <v>20</v>
      </c>
      <c r="C29" s="20">
        <f>C30</f>
        <v>4309201</v>
      </c>
    </row>
    <row r="30" spans="1:3" s="4" customFormat="1" ht="25.5" x14ac:dyDescent="0.25">
      <c r="A30" s="5" t="s">
        <v>25</v>
      </c>
      <c r="B30" s="3" t="s">
        <v>135</v>
      </c>
      <c r="C30" s="7">
        <f>C31+C32+C33+C34</f>
        <v>4309201</v>
      </c>
    </row>
    <row r="31" spans="1:3" ht="51" x14ac:dyDescent="0.25">
      <c r="A31" s="5" t="s">
        <v>143</v>
      </c>
      <c r="B31" s="3" t="s">
        <v>21</v>
      </c>
      <c r="C31" s="35">
        <v>1368846</v>
      </c>
    </row>
    <row r="32" spans="1:3" ht="63.75" x14ac:dyDescent="0.25">
      <c r="A32" s="5" t="s">
        <v>144</v>
      </c>
      <c r="B32" s="3" t="s">
        <v>22</v>
      </c>
      <c r="C32" s="35">
        <v>35535</v>
      </c>
    </row>
    <row r="33" spans="1:3" ht="51" x14ac:dyDescent="0.25">
      <c r="A33" s="5" t="s">
        <v>145</v>
      </c>
      <c r="B33" s="3" t="s">
        <v>23</v>
      </c>
      <c r="C33" s="35">
        <v>3137675</v>
      </c>
    </row>
    <row r="34" spans="1:3" ht="51" x14ac:dyDescent="0.25">
      <c r="A34" s="21" t="s">
        <v>146</v>
      </c>
      <c r="B34" s="22" t="s">
        <v>24</v>
      </c>
      <c r="C34" s="35">
        <v>-232855</v>
      </c>
    </row>
    <row r="35" spans="1:3" x14ac:dyDescent="0.25">
      <c r="A35" s="9" t="s">
        <v>26</v>
      </c>
      <c r="B35" s="8" t="s">
        <v>27</v>
      </c>
      <c r="C35" s="32">
        <f>C36+C38</f>
        <v>1503166</v>
      </c>
    </row>
    <row r="36" spans="1:3" ht="25.5" x14ac:dyDescent="0.25">
      <c r="A36" s="14" t="s">
        <v>28</v>
      </c>
      <c r="B36" s="15" t="s">
        <v>29</v>
      </c>
      <c r="C36" s="33">
        <f>C37</f>
        <v>1393000</v>
      </c>
    </row>
    <row r="37" spans="1:3" ht="25.5" x14ac:dyDescent="0.25">
      <c r="A37" s="14" t="s">
        <v>30</v>
      </c>
      <c r="B37" s="15" t="s">
        <v>29</v>
      </c>
      <c r="C37" s="33">
        <v>1393000</v>
      </c>
    </row>
    <row r="38" spans="1:3" x14ac:dyDescent="0.25">
      <c r="A38" s="14" t="s">
        <v>31</v>
      </c>
      <c r="B38" s="17" t="s">
        <v>32</v>
      </c>
      <c r="C38" s="35">
        <f>C39</f>
        <v>110166</v>
      </c>
    </row>
    <row r="39" spans="1:3" x14ac:dyDescent="0.25">
      <c r="A39" s="14" t="s">
        <v>33</v>
      </c>
      <c r="B39" s="15" t="s">
        <v>32</v>
      </c>
      <c r="C39" s="33">
        <v>110166</v>
      </c>
    </row>
    <row r="40" spans="1:3" x14ac:dyDescent="0.25">
      <c r="A40" s="9" t="s">
        <v>34</v>
      </c>
      <c r="B40" s="8" t="s">
        <v>35</v>
      </c>
      <c r="C40" s="32">
        <f>C41</f>
        <v>230000</v>
      </c>
    </row>
    <row r="41" spans="1:3" ht="25.5" x14ac:dyDescent="0.25">
      <c r="A41" s="14" t="s">
        <v>36</v>
      </c>
      <c r="B41" s="15" t="s">
        <v>37</v>
      </c>
      <c r="C41" s="33">
        <f>C42</f>
        <v>230000</v>
      </c>
    </row>
    <row r="42" spans="1:3" ht="38.25" x14ac:dyDescent="0.25">
      <c r="A42" s="14" t="s">
        <v>38</v>
      </c>
      <c r="B42" s="15" t="s">
        <v>39</v>
      </c>
      <c r="C42" s="33">
        <v>230000</v>
      </c>
    </row>
    <row r="43" spans="1:3" ht="38.25" x14ac:dyDescent="0.25">
      <c r="A43" s="9" t="s">
        <v>40</v>
      </c>
      <c r="B43" s="9" t="s">
        <v>41</v>
      </c>
      <c r="C43" s="32">
        <f>C44+C49</f>
        <v>1538021</v>
      </c>
    </row>
    <row r="44" spans="1:3" ht="63.75" x14ac:dyDescent="0.25">
      <c r="A44" s="14" t="s">
        <v>42</v>
      </c>
      <c r="B44" s="14" t="s">
        <v>43</v>
      </c>
      <c r="C44" s="33">
        <f>C45+C47</f>
        <v>1518021</v>
      </c>
    </row>
    <row r="45" spans="1:3" ht="51" x14ac:dyDescent="0.25">
      <c r="A45" s="23" t="s">
        <v>44</v>
      </c>
      <c r="B45" s="14" t="s">
        <v>45</v>
      </c>
      <c r="C45" s="33">
        <f>C46</f>
        <v>1112813</v>
      </c>
    </row>
    <row r="46" spans="1:3" ht="63.75" x14ac:dyDescent="0.25">
      <c r="A46" s="14" t="s">
        <v>46</v>
      </c>
      <c r="B46" s="14" t="s">
        <v>47</v>
      </c>
      <c r="C46" s="33">
        <v>1112813</v>
      </c>
    </row>
    <row r="47" spans="1:3" ht="63.75" x14ac:dyDescent="0.25">
      <c r="A47" s="14" t="s">
        <v>48</v>
      </c>
      <c r="B47" s="14" t="s">
        <v>49</v>
      </c>
      <c r="C47" s="33">
        <f>C48</f>
        <v>405208</v>
      </c>
    </row>
    <row r="48" spans="1:3" ht="51" x14ac:dyDescent="0.25">
      <c r="A48" s="23" t="s">
        <v>50</v>
      </c>
      <c r="B48" s="14" t="s">
        <v>51</v>
      </c>
      <c r="C48" s="33">
        <v>405208</v>
      </c>
    </row>
    <row r="49" spans="1:3" ht="25.5" x14ac:dyDescent="0.25">
      <c r="A49" s="14" t="s">
        <v>52</v>
      </c>
      <c r="B49" s="14" t="s">
        <v>53</v>
      </c>
      <c r="C49" s="33">
        <f>C50</f>
        <v>20000</v>
      </c>
    </row>
    <row r="50" spans="1:3" ht="38.25" x14ac:dyDescent="0.25">
      <c r="A50" s="14" t="s">
        <v>54</v>
      </c>
      <c r="B50" s="14" t="s">
        <v>55</v>
      </c>
      <c r="C50" s="33">
        <f>C51</f>
        <v>20000</v>
      </c>
    </row>
    <row r="51" spans="1:3" ht="38.25" x14ac:dyDescent="0.25">
      <c r="A51" s="14" t="s">
        <v>56</v>
      </c>
      <c r="B51" s="28" t="s">
        <v>57</v>
      </c>
      <c r="C51" s="35">
        <v>20000</v>
      </c>
    </row>
    <row r="52" spans="1:3" x14ac:dyDescent="0.25">
      <c r="A52" s="9" t="s">
        <v>58</v>
      </c>
      <c r="B52" s="9" t="s">
        <v>59</v>
      </c>
      <c r="C52" s="32">
        <f>C53</f>
        <v>51000</v>
      </c>
    </row>
    <row r="53" spans="1:3" x14ac:dyDescent="0.25">
      <c r="A53" s="14" t="s">
        <v>60</v>
      </c>
      <c r="B53" s="28" t="s">
        <v>61</v>
      </c>
      <c r="C53" s="35">
        <f>C54+C55+C56+C57</f>
        <v>51000</v>
      </c>
    </row>
    <row r="54" spans="1:3" ht="25.5" x14ac:dyDescent="0.25">
      <c r="A54" s="23" t="s">
        <v>62</v>
      </c>
      <c r="B54" s="14" t="s">
        <v>63</v>
      </c>
      <c r="C54" s="33">
        <v>19800</v>
      </c>
    </row>
    <row r="55" spans="1:3" ht="25.5" x14ac:dyDescent="0.25">
      <c r="A55" s="14" t="s">
        <v>64</v>
      </c>
      <c r="B55" s="14" t="s">
        <v>65</v>
      </c>
      <c r="C55" s="33">
        <v>2100</v>
      </c>
    </row>
    <row r="56" spans="1:3" x14ac:dyDescent="0.25">
      <c r="A56" s="23" t="s">
        <v>66</v>
      </c>
      <c r="B56" s="14" t="s">
        <v>67</v>
      </c>
      <c r="C56" s="33">
        <v>9500</v>
      </c>
    </row>
    <row r="57" spans="1:3" x14ac:dyDescent="0.25">
      <c r="A57" s="14" t="s">
        <v>68</v>
      </c>
      <c r="B57" s="14" t="s">
        <v>69</v>
      </c>
      <c r="C57" s="33">
        <v>19600</v>
      </c>
    </row>
    <row r="58" spans="1:3" ht="25.5" x14ac:dyDescent="0.25">
      <c r="A58" s="25" t="s">
        <v>70</v>
      </c>
      <c r="B58" s="26" t="s">
        <v>71</v>
      </c>
      <c r="C58" s="32">
        <f>C59</f>
        <v>101162</v>
      </c>
    </row>
    <row r="59" spans="1:3" x14ac:dyDescent="0.25">
      <c r="A59" s="24" t="s">
        <v>72</v>
      </c>
      <c r="B59" s="29" t="s">
        <v>73</v>
      </c>
      <c r="C59" s="35">
        <f>C60</f>
        <v>101162</v>
      </c>
    </row>
    <row r="60" spans="1:3" x14ac:dyDescent="0.25">
      <c r="A60" s="27" t="s">
        <v>127</v>
      </c>
      <c r="B60" s="24" t="s">
        <v>75</v>
      </c>
      <c r="C60" s="33">
        <f>C61</f>
        <v>101162</v>
      </c>
    </row>
    <row r="61" spans="1:3" ht="25.5" x14ac:dyDescent="0.25">
      <c r="A61" s="24" t="s">
        <v>74</v>
      </c>
      <c r="B61" s="29" t="s">
        <v>76</v>
      </c>
      <c r="C61" s="35">
        <v>101162</v>
      </c>
    </row>
    <row r="62" spans="1:3" x14ac:dyDescent="0.25">
      <c r="A62" s="9" t="s">
        <v>77</v>
      </c>
      <c r="B62" s="9" t="s">
        <v>78</v>
      </c>
      <c r="C62" s="32">
        <f>C63+C65+C67+C68</f>
        <v>260000</v>
      </c>
    </row>
    <row r="63" spans="1:3" ht="25.5" x14ac:dyDescent="0.25">
      <c r="A63" s="23" t="s">
        <v>79</v>
      </c>
      <c r="B63" s="14" t="s">
        <v>80</v>
      </c>
      <c r="C63" s="33">
        <f>C64</f>
        <v>2300</v>
      </c>
    </row>
    <row r="64" spans="1:3" ht="51" x14ac:dyDescent="0.25">
      <c r="A64" s="14" t="s">
        <v>81</v>
      </c>
      <c r="B64" s="28" t="s">
        <v>82</v>
      </c>
      <c r="C64" s="35">
        <v>2300</v>
      </c>
    </row>
    <row r="65" spans="1:3" s="4" customFormat="1" ht="89.25" x14ac:dyDescent="0.25">
      <c r="A65" s="14" t="s">
        <v>161</v>
      </c>
      <c r="B65" s="14" t="s">
        <v>162</v>
      </c>
      <c r="C65" s="33">
        <f>C66</f>
        <v>14700</v>
      </c>
    </row>
    <row r="66" spans="1:3" ht="25.5" x14ac:dyDescent="0.25">
      <c r="A66" s="14" t="s">
        <v>83</v>
      </c>
      <c r="B66" s="14" t="s">
        <v>84</v>
      </c>
      <c r="C66" s="33">
        <v>14700</v>
      </c>
    </row>
    <row r="67" spans="1:3" ht="51" x14ac:dyDescent="0.25">
      <c r="A67" s="14" t="s">
        <v>85</v>
      </c>
      <c r="B67" s="28" t="s">
        <v>86</v>
      </c>
      <c r="C67" s="35">
        <v>17000</v>
      </c>
    </row>
    <row r="68" spans="1:3" ht="25.5" x14ac:dyDescent="0.25">
      <c r="A68" s="23" t="s">
        <v>87</v>
      </c>
      <c r="B68" s="15" t="s">
        <v>88</v>
      </c>
      <c r="C68" s="33">
        <f>C69</f>
        <v>226000</v>
      </c>
    </row>
    <row r="69" spans="1:3" ht="38.25" x14ac:dyDescent="0.25">
      <c r="A69" s="14" t="s">
        <v>89</v>
      </c>
      <c r="B69" s="17" t="s">
        <v>90</v>
      </c>
      <c r="C69" s="35">
        <v>226000</v>
      </c>
    </row>
    <row r="70" spans="1:3" x14ac:dyDescent="0.25">
      <c r="A70" s="52" t="s">
        <v>91</v>
      </c>
      <c r="B70" s="41" t="s">
        <v>92</v>
      </c>
      <c r="C70" s="42">
        <f>C71</f>
        <v>88183587.479999989</v>
      </c>
    </row>
    <row r="71" spans="1:3" ht="25.5" x14ac:dyDescent="0.25">
      <c r="A71" s="52" t="s">
        <v>93</v>
      </c>
      <c r="B71" s="41" t="s">
        <v>94</v>
      </c>
      <c r="C71" s="42">
        <f>C72+C77+C84+C110</f>
        <v>88183587.479999989</v>
      </c>
    </row>
    <row r="72" spans="1:3" ht="25.5" x14ac:dyDescent="0.25">
      <c r="A72" s="40" t="s">
        <v>95</v>
      </c>
      <c r="B72" s="41" t="s">
        <v>96</v>
      </c>
      <c r="C72" s="42">
        <f>C73+C75</f>
        <v>9331000</v>
      </c>
    </row>
    <row r="73" spans="1:3" x14ac:dyDescent="0.25">
      <c r="A73" s="43" t="s">
        <v>97</v>
      </c>
      <c r="B73" s="44" t="s">
        <v>98</v>
      </c>
      <c r="C73" s="45">
        <f>C74</f>
        <v>1401000</v>
      </c>
    </row>
    <row r="74" spans="1:3" ht="25.5" x14ac:dyDescent="0.25">
      <c r="A74" s="46" t="s">
        <v>99</v>
      </c>
      <c r="B74" s="39" t="s">
        <v>100</v>
      </c>
      <c r="C74" s="47">
        <v>1401000</v>
      </c>
    </row>
    <row r="75" spans="1:3" ht="25.5" x14ac:dyDescent="0.25">
      <c r="A75" s="43" t="s">
        <v>101</v>
      </c>
      <c r="B75" s="44" t="s">
        <v>102</v>
      </c>
      <c r="C75" s="45">
        <f>C76</f>
        <v>7930000</v>
      </c>
    </row>
    <row r="76" spans="1:3" ht="25.5" x14ac:dyDescent="0.25">
      <c r="A76" s="46" t="s">
        <v>103</v>
      </c>
      <c r="B76" s="39" t="s">
        <v>104</v>
      </c>
      <c r="C76" s="47">
        <v>7930000</v>
      </c>
    </row>
    <row r="77" spans="1:3" s="4" customFormat="1" ht="25.5" x14ac:dyDescent="0.25">
      <c r="A77" s="48" t="s">
        <v>170</v>
      </c>
      <c r="B77" s="49" t="s">
        <v>171</v>
      </c>
      <c r="C77" s="42">
        <f>C78+C80</f>
        <v>6969890.2000000002</v>
      </c>
    </row>
    <row r="78" spans="1:3" s="4" customFormat="1" ht="64.5" x14ac:dyDescent="0.25">
      <c r="A78" s="43" t="s">
        <v>172</v>
      </c>
      <c r="B78" s="50" t="s">
        <v>173</v>
      </c>
      <c r="C78" s="45">
        <v>5404351.2000000002</v>
      </c>
    </row>
    <row r="79" spans="1:3" s="4" customFormat="1" ht="64.5" x14ac:dyDescent="0.25">
      <c r="A79" s="43" t="s">
        <v>174</v>
      </c>
      <c r="B79" s="51" t="s">
        <v>175</v>
      </c>
      <c r="C79" s="45">
        <v>5404351.2000000002</v>
      </c>
    </row>
    <row r="80" spans="1:3" s="4" customFormat="1" x14ac:dyDescent="0.25">
      <c r="A80" s="43" t="s">
        <v>180</v>
      </c>
      <c r="B80" s="39" t="s">
        <v>181</v>
      </c>
      <c r="C80" s="47">
        <f>C81</f>
        <v>1565539</v>
      </c>
    </row>
    <row r="81" spans="1:3" s="4" customFormat="1" x14ac:dyDescent="0.25">
      <c r="A81" s="43" t="s">
        <v>182</v>
      </c>
      <c r="B81" s="39" t="s">
        <v>183</v>
      </c>
      <c r="C81" s="47">
        <f>C82+C83</f>
        <v>1565539</v>
      </c>
    </row>
    <row r="82" spans="1:3" s="4" customFormat="1" ht="25.5" x14ac:dyDescent="0.25">
      <c r="A82" s="43"/>
      <c r="B82" s="39" t="s">
        <v>184</v>
      </c>
      <c r="C82" s="47">
        <v>1107039</v>
      </c>
    </row>
    <row r="83" spans="1:3" s="4" customFormat="1" ht="25.5" x14ac:dyDescent="0.25">
      <c r="A83" s="43"/>
      <c r="B83" s="39" t="s">
        <v>187</v>
      </c>
      <c r="C83" s="47">
        <v>458500</v>
      </c>
    </row>
    <row r="84" spans="1:3" ht="25.5" x14ac:dyDescent="0.25">
      <c r="A84" s="52" t="s">
        <v>105</v>
      </c>
      <c r="B84" s="41" t="s">
        <v>106</v>
      </c>
      <c r="C84" s="42">
        <f>C85+C87+C89+C91+C104+C106+C108</f>
        <v>66887014.279999994</v>
      </c>
    </row>
    <row r="85" spans="1:3" s="4" customFormat="1" ht="49.9" customHeight="1" x14ac:dyDescent="0.25">
      <c r="A85" s="43" t="s">
        <v>150</v>
      </c>
      <c r="B85" s="39" t="s">
        <v>153</v>
      </c>
      <c r="C85" s="47">
        <f>C86</f>
        <v>550</v>
      </c>
    </row>
    <row r="86" spans="1:3" s="4" customFormat="1" ht="51" customHeight="1" x14ac:dyDescent="0.25">
      <c r="A86" s="43" t="s">
        <v>151</v>
      </c>
      <c r="B86" s="39" t="s">
        <v>152</v>
      </c>
      <c r="C86" s="47">
        <v>550</v>
      </c>
    </row>
    <row r="87" spans="1:3" ht="25.5" x14ac:dyDescent="0.25">
      <c r="A87" s="43" t="s">
        <v>107</v>
      </c>
      <c r="B87" s="44" t="s">
        <v>108</v>
      </c>
      <c r="C87" s="45">
        <f>C88</f>
        <v>271733</v>
      </c>
    </row>
    <row r="88" spans="1:3" ht="38.25" x14ac:dyDescent="0.25">
      <c r="A88" s="43" t="s">
        <v>109</v>
      </c>
      <c r="B88" s="39" t="s">
        <v>110</v>
      </c>
      <c r="C88" s="47">
        <v>271733</v>
      </c>
    </row>
    <row r="89" spans="1:3" ht="38.25" x14ac:dyDescent="0.25">
      <c r="A89" s="43" t="s">
        <v>111</v>
      </c>
      <c r="B89" s="44" t="s">
        <v>112</v>
      </c>
      <c r="C89" s="45">
        <f>C90</f>
        <v>64892.160000000003</v>
      </c>
    </row>
    <row r="90" spans="1:3" ht="38.25" x14ac:dyDescent="0.25">
      <c r="A90" s="46" t="s">
        <v>113</v>
      </c>
      <c r="B90" s="39" t="s">
        <v>114</v>
      </c>
      <c r="C90" s="47">
        <v>64892.160000000003</v>
      </c>
    </row>
    <row r="91" spans="1:3" ht="25.5" x14ac:dyDescent="0.25">
      <c r="A91" s="43" t="s">
        <v>115</v>
      </c>
      <c r="B91" s="44" t="s">
        <v>116</v>
      </c>
      <c r="C91" s="45">
        <f>C92</f>
        <v>63221607</v>
      </c>
    </row>
    <row r="92" spans="1:3" ht="25.5" x14ac:dyDescent="0.25">
      <c r="A92" s="46" t="s">
        <v>117</v>
      </c>
      <c r="B92" s="39" t="s">
        <v>118</v>
      </c>
      <c r="C92" s="47">
        <f>C93+C94+C95+C96+C97+C98+C99+C100+C101+C102+C103</f>
        <v>63221607</v>
      </c>
    </row>
    <row r="93" spans="1:3" ht="94.15" customHeight="1" x14ac:dyDescent="0.25">
      <c r="A93" s="43"/>
      <c r="B93" s="44" t="s">
        <v>163</v>
      </c>
      <c r="C93" s="45">
        <v>601384</v>
      </c>
    </row>
    <row r="94" spans="1:3" ht="54" customHeight="1" x14ac:dyDescent="0.25">
      <c r="A94" s="46"/>
      <c r="B94" s="39" t="s">
        <v>130</v>
      </c>
      <c r="C94" s="47">
        <v>2026380</v>
      </c>
    </row>
    <row r="95" spans="1:3" ht="63.75" x14ac:dyDescent="0.25">
      <c r="A95" s="43"/>
      <c r="B95" s="39" t="s">
        <v>129</v>
      </c>
      <c r="C95" s="45">
        <v>114480</v>
      </c>
    </row>
    <row r="96" spans="1:3" ht="76.5" x14ac:dyDescent="0.25">
      <c r="A96" s="46"/>
      <c r="B96" s="39" t="s">
        <v>132</v>
      </c>
      <c r="C96" s="47">
        <v>5158600</v>
      </c>
    </row>
    <row r="97" spans="1:3" ht="63.75" x14ac:dyDescent="0.25">
      <c r="A97" s="43"/>
      <c r="B97" s="44" t="s">
        <v>119</v>
      </c>
      <c r="C97" s="45">
        <v>2188000</v>
      </c>
    </row>
    <row r="98" spans="1:3" ht="25.5" x14ac:dyDescent="0.25">
      <c r="A98" s="46"/>
      <c r="B98" s="39" t="s">
        <v>120</v>
      </c>
      <c r="C98" s="47">
        <v>1323000</v>
      </c>
    </row>
    <row r="99" spans="1:3" ht="63.75" x14ac:dyDescent="0.25">
      <c r="A99" s="43"/>
      <c r="B99" s="44" t="s">
        <v>133</v>
      </c>
      <c r="C99" s="45">
        <v>150296</v>
      </c>
    </row>
    <row r="100" spans="1:3" ht="51" x14ac:dyDescent="0.25">
      <c r="A100" s="46"/>
      <c r="B100" s="39" t="s">
        <v>131</v>
      </c>
      <c r="C100" s="47">
        <v>18000</v>
      </c>
    </row>
    <row r="101" spans="1:3" ht="63.75" x14ac:dyDescent="0.25">
      <c r="A101" s="43"/>
      <c r="B101" s="39" t="s">
        <v>165</v>
      </c>
      <c r="C101" s="47">
        <v>40972242</v>
      </c>
    </row>
    <row r="102" spans="1:3" ht="57.6" customHeight="1" x14ac:dyDescent="0.25">
      <c r="A102" s="43"/>
      <c r="B102" s="39" t="s">
        <v>164</v>
      </c>
      <c r="C102" s="47">
        <v>10658100</v>
      </c>
    </row>
    <row r="103" spans="1:3" s="4" customFormat="1" ht="114.75" x14ac:dyDescent="0.25">
      <c r="A103" s="46"/>
      <c r="B103" s="39" t="s">
        <v>134</v>
      </c>
      <c r="C103" s="47">
        <v>11125</v>
      </c>
    </row>
    <row r="104" spans="1:3" ht="63.75" x14ac:dyDescent="0.25">
      <c r="A104" s="43" t="s">
        <v>121</v>
      </c>
      <c r="B104" s="39" t="s">
        <v>167</v>
      </c>
      <c r="C104" s="47">
        <f>C105</f>
        <v>354446</v>
      </c>
    </row>
    <row r="105" spans="1:3" ht="63.75" x14ac:dyDescent="0.25">
      <c r="A105" s="43" t="s">
        <v>122</v>
      </c>
      <c r="B105" s="39" t="s">
        <v>166</v>
      </c>
      <c r="C105" s="47">
        <v>354446</v>
      </c>
    </row>
    <row r="106" spans="1:3" ht="51" x14ac:dyDescent="0.25">
      <c r="A106" s="43" t="s">
        <v>123</v>
      </c>
      <c r="B106" s="39" t="s">
        <v>124</v>
      </c>
      <c r="C106" s="47">
        <f>C107</f>
        <v>2670525</v>
      </c>
    </row>
    <row r="107" spans="1:3" ht="51" x14ac:dyDescent="0.25">
      <c r="A107" s="43" t="s">
        <v>125</v>
      </c>
      <c r="B107" s="39" t="s">
        <v>126</v>
      </c>
      <c r="C107" s="47">
        <v>2670525</v>
      </c>
    </row>
    <row r="108" spans="1:3" s="4" customFormat="1" ht="25.5" x14ac:dyDescent="0.25">
      <c r="A108" s="43" t="s">
        <v>178</v>
      </c>
      <c r="B108" s="39" t="s">
        <v>179</v>
      </c>
      <c r="C108" s="47">
        <f>C109</f>
        <v>303261.12</v>
      </c>
    </row>
    <row r="109" spans="1:3" s="4" customFormat="1" ht="25.5" x14ac:dyDescent="0.25">
      <c r="A109" s="43" t="s">
        <v>176</v>
      </c>
      <c r="B109" s="39" t="s">
        <v>177</v>
      </c>
      <c r="C109" s="47">
        <v>303261.12</v>
      </c>
    </row>
    <row r="110" spans="1:3" s="4" customFormat="1" x14ac:dyDescent="0.25">
      <c r="A110" s="52" t="s">
        <v>136</v>
      </c>
      <c r="B110" s="41" t="s">
        <v>137</v>
      </c>
      <c r="C110" s="45">
        <f>C115+C111</f>
        <v>4995683</v>
      </c>
    </row>
    <row r="111" spans="1:3" s="4" customFormat="1" ht="51" x14ac:dyDescent="0.25">
      <c r="A111" s="43" t="s">
        <v>154</v>
      </c>
      <c r="B111" s="39" t="s">
        <v>155</v>
      </c>
      <c r="C111" s="45">
        <f>C112</f>
        <v>4845892</v>
      </c>
    </row>
    <row r="112" spans="1:3" s="4" customFormat="1" ht="51" x14ac:dyDescent="0.25">
      <c r="A112" s="43" t="s">
        <v>156</v>
      </c>
      <c r="B112" s="39" t="s">
        <v>157</v>
      </c>
      <c r="C112" s="45">
        <f>C113+C114</f>
        <v>4845892</v>
      </c>
    </row>
    <row r="113" spans="1:3" s="4" customFormat="1" ht="51" x14ac:dyDescent="0.25">
      <c r="A113" s="43"/>
      <c r="B113" s="53" t="s">
        <v>158</v>
      </c>
      <c r="C113" s="54">
        <v>73892</v>
      </c>
    </row>
    <row r="114" spans="1:3" s="4" customFormat="1" ht="44.25" customHeight="1" x14ac:dyDescent="0.25">
      <c r="A114" s="43"/>
      <c r="B114" s="53" t="s">
        <v>159</v>
      </c>
      <c r="C114" s="54">
        <v>4772000</v>
      </c>
    </row>
    <row r="115" spans="1:3" s="4" customFormat="1" x14ac:dyDescent="0.25">
      <c r="A115" s="43" t="s">
        <v>138</v>
      </c>
      <c r="B115" s="39" t="s">
        <v>139</v>
      </c>
      <c r="C115" s="45">
        <f>C116</f>
        <v>149791</v>
      </c>
    </row>
    <row r="116" spans="1:3" s="4" customFormat="1" ht="25.5" x14ac:dyDescent="0.25">
      <c r="A116" s="55" t="s">
        <v>140</v>
      </c>
      <c r="B116" s="56" t="s">
        <v>141</v>
      </c>
      <c r="C116" s="45">
        <f>C117</f>
        <v>149791</v>
      </c>
    </row>
    <row r="117" spans="1:3" s="4" customFormat="1" ht="25.5" x14ac:dyDescent="0.25">
      <c r="A117" s="55"/>
      <c r="B117" s="39" t="s">
        <v>160</v>
      </c>
      <c r="C117" s="47">
        <v>149791</v>
      </c>
    </row>
    <row r="118" spans="1:3" x14ac:dyDescent="0.25">
      <c r="A118" s="52"/>
      <c r="B118" s="52" t="s">
        <v>142</v>
      </c>
      <c r="C118" s="42">
        <f>C70+C22</f>
        <v>124043537.47999999</v>
      </c>
    </row>
    <row r="119" spans="1:3" x14ac:dyDescent="0.25">
      <c r="C119" s="6"/>
    </row>
    <row r="120" spans="1:3" x14ac:dyDescent="0.25">
      <c r="C120" s="6"/>
    </row>
  </sheetData>
  <mergeCells count="9">
    <mergeCell ref="B1:C1"/>
    <mergeCell ref="B3:C3"/>
    <mergeCell ref="B5:C5"/>
    <mergeCell ref="A17:C17"/>
    <mergeCell ref="A19:A21"/>
    <mergeCell ref="B19:B21"/>
    <mergeCell ref="C19:C21"/>
    <mergeCell ref="B6:C6"/>
    <mergeCell ref="B7:C7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Трусова</dc:creator>
  <cp:lastModifiedBy>user</cp:lastModifiedBy>
  <cp:lastPrinted>2015-11-20T05:37:04Z</cp:lastPrinted>
  <dcterms:created xsi:type="dcterms:W3CDTF">2014-11-05T13:31:02Z</dcterms:created>
  <dcterms:modified xsi:type="dcterms:W3CDTF">2016-08-12T11:24:28Z</dcterms:modified>
</cp:coreProperties>
</file>