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13395" windowHeight="68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1" i="1" l="1"/>
  <c r="C146" i="1"/>
  <c r="C77" i="1"/>
  <c r="C39" i="1"/>
  <c r="C141" i="1" l="1"/>
  <c r="C107" i="1" l="1"/>
  <c r="C88" i="1"/>
  <c r="C76" i="1"/>
  <c r="C69" i="1"/>
  <c r="C47" i="1"/>
  <c r="C30" i="1"/>
  <c r="C139" i="1" l="1"/>
  <c r="C136" i="1"/>
  <c r="C135" i="1" s="1"/>
  <c r="C36" i="1"/>
  <c r="C24" i="1"/>
  <c r="C23" i="1" s="1"/>
  <c r="C99" i="1" l="1"/>
  <c r="C108" i="1" l="1"/>
  <c r="C143" i="1" l="1"/>
  <c r="C134" i="1" s="1"/>
  <c r="C105" i="1"/>
  <c r="C98" i="1" s="1"/>
  <c r="C103" i="1"/>
  <c r="C118" i="1" l="1"/>
  <c r="C115" i="1"/>
  <c r="C132" i="1"/>
  <c r="C130" i="1"/>
  <c r="C113" i="1"/>
  <c r="C96" i="1"/>
  <c r="C94" i="1"/>
  <c r="C93" i="1" l="1"/>
  <c r="C60" i="1"/>
  <c r="C59" i="1" s="1"/>
  <c r="C67" i="1"/>
  <c r="C66" i="1" s="1"/>
  <c r="C65" i="1" s="1"/>
  <c r="C57" i="1"/>
  <c r="C56" i="1" s="1"/>
  <c r="C54" i="1"/>
  <c r="C52" i="1"/>
  <c r="C43" i="1"/>
  <c r="C42" i="1" s="1"/>
  <c r="C35" i="1"/>
  <c r="C117" i="1"/>
  <c r="C112" i="1" s="1"/>
  <c r="C86" i="1"/>
  <c r="C29" i="1"/>
  <c r="C22" i="1" l="1"/>
  <c r="C92" i="1"/>
  <c r="C51" i="1"/>
  <c r="C50" i="1" s="1"/>
  <c r="C148" i="1" l="1"/>
</calcChain>
</file>

<file path=xl/sharedStrings.xml><?xml version="1.0" encoding="utf-8"?>
<sst xmlns="http://schemas.openxmlformats.org/spreadsheetml/2006/main" count="255" uniqueCount="248">
  <si>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</si>
  <si>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</si>
  <si>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</si>
  <si>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 xml:space="preserve">«О бюджете Жирятинского района  на 2015 год </t>
  </si>
  <si>
    <t xml:space="preserve">и на плановый период 2016 и 2017 годов»    </t>
  </si>
  <si>
    <t xml:space="preserve">Прогнозируемые доходы  бюджета Жирятинского района  на 2015 год  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</si>
  <si>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</si>
  <si>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</si>
  <si>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</si>
  <si>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</si>
  <si>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</si>
  <si>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</si>
  <si>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</si>
  <si>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</si>
  <si>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</si>
  <si>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</si>
  <si>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</si>
  <si>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</si>
  <si>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</si>
  <si>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</si>
  <si>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</si>
  <si>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</si>
  <si>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</si>
  <si>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</si>
  <si>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</si>
  <si>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</si>
  <si>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</si>
  <si>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</si>
  <si>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</si>
  <si>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</si>
  <si>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</si>
  <si>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</si>
  <si>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</si>
  <si>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</si>
  <si>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</si>
  <si>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</si>
  <si>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</si>
  <si>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</si>
  <si>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</si>
  <si>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</si>
  <si>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</si>
  <si>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</si>
  <si>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</si>
  <si>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</si>
  <si>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</si>
  <si>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</si>
  <si>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</si>
  <si>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</si>
  <si>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</si>
  <si>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</si>
  <si>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</si>
  <si>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</si>
  <si>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</si>
  <si>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</si>
  <si>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</si>
  <si>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</si>
  <si>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</si>
  <si>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</si>
  <si>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</si>
  <si>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</si>
  <si>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</si>
  <si>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</si>
  <si>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</si>
  <si>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</si>
  <si>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</si>
  <si>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</si>
  <si>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</si>
  <si>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</si>
  <si>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</si>
  <si>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</si>
  <si>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</si>
  <si>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</si>
  <si>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</si>
  <si>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</si>
  <si>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</si>
  <si>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</si>
  <si>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</si>
  <si>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</si>
  <si>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</si>
  <si>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</si>
  <si>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</si>
  <si>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</si>
  <si>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</si>
  <si>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</si>
  <si>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</si>
  <si>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</si>
  <si>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</si>
  <si>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</si>
  <si>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</si>
  <si>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</si>
  <si>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</si>
  <si>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</si>
  <si>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</si>
  <si>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</si>
  <si>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</si>
  <si>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</si>
  <si>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</si>
  <si>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</si>
  <si>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</si>
  <si>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</si>
  <si>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</si>
  <si>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</si>
  <si>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</si>
  <si>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</si>
  <si>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</si>
  <si>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</si>
  <si>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</si>
  <si>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</si>
  <si>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</si>
  <si>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</si>
  <si>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</si>
  <si>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</si>
  <si>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</si>
  <si>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</si>
  <si>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</si>
  <si>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</si>
  <si>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</si>
  <si>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</si>
  <si>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</si>
  <si>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</si>
  <si>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</si>
  <si>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</si>
  <si>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</si>
  <si>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</si>
  <si>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</si>
  <si>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</si>
  <si>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Код бюджетной классификации Российской Федерации</t>
  </si>
  <si>
    <t>Сумма  на 2015 год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</si>
  <si>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</si>
  <si>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</si>
  <si>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субвенции бюджетам муниципальных районов (городских округов) на финансовое обеспечение получения дошкольного образования в общеобразовательных организациях</t>
  </si>
  <si>
    <t>субвенции бюджетам муниципальных районов (городских округов) на финансовое обеспечение деятельности общеобразовательных организаций, имеющих государственную аккредитацию негосударственных общеобразовательных организаций в части  реализации  ими государственного стандарта общего образования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</si>
  <si>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</si>
  <si>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</si>
  <si>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</si>
  <si>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</si>
  <si>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</si>
  <si>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</si>
  <si>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</si>
  <si>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</si>
  <si>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</si>
  <si>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</si>
  <si>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</si>
  <si>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</si>
  <si>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</si>
  <si>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</si>
  <si>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</si>
  <si>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</si>
  <si>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</si>
  <si>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на осуществление  первичного воинского учета на территориях,  где отсутствуют военные комиссариаты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</si>
  <si>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</si>
  <si>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</si>
  <si>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000 2 02 04014 00 0000 151</t>
  </si>
  <si>
    <t>000 2 02 04014 05 0000 151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</si>
  <si>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</si>
  <si>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</si>
  <si>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от  «  12  »декабря 2014г.  №5-57</t>
  </si>
  <si>
    <t>000 1 13 02990 00 0000 130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</si>
  <si>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</si>
  <si>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</si>
  <si>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ПРИЛОЖЕНИЕ 1</t>
  </si>
  <si>
    <t>«О внесении изменений и дополнений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</si>
  <si>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</si>
  <si>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</si>
  <si>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</si>
  <si>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</si>
  <si>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</si>
  <si>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</si>
  <si>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</si>
  <si>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</si>
  <si>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бюджетной системы Российской Федерации (межбюджетные субсидии)</t>
  </si>
  <si>
    <t>000 2 02 02000 00 0000 151</t>
  </si>
  <si>
    <t>000 2 02 02077 00 0000 151</t>
  </si>
  <si>
    <t>Субсидии бюджетам  на софинансирование капитальных вложений в объекты государственной  (муниципальной)  собственности</t>
  </si>
  <si>
    <t>000 2 02 02077 05 0000 151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</si>
  <si>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</si>
  <si>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</si>
  <si>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</si>
  <si>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</si>
  <si>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000 2 02 02216 05 0000 151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</si>
  <si>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</si>
  <si>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</si>
  <si>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</si>
  <si>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</si>
  <si>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дополнительные меры государственной поддержки обучающихся</t>
  </si>
  <si>
    <t>субсидии бюджетам муниципальных районов на подготовку объектов ЖКХ к зиме</t>
  </si>
  <si>
    <t>в решение от «12»декабря 2014 г. №5-57"</t>
  </si>
  <si>
    <t>субсидии бюджетам муниципальных районов на мероприятия по проведению оздоровительной кампании детей</t>
  </si>
  <si>
    <t>000 2 02 04061 00 0000 151</t>
  </si>
  <si>
    <t>000 2 02 04061 05 0000 151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</si>
  <si>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</si>
  <si>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</si>
  <si>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</si>
  <si>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</si>
  <si>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</si>
  <si>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</si>
  <si>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</si>
  <si>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</si>
  <si>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</si>
  <si>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</si>
  <si>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000 1 14 02050 05 0000 410</t>
  </si>
  <si>
    <t xml:space="preserve">Доходы от реализации имущества, находящегося в  собственности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</si>
  <si>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</si>
  <si>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</si>
  <si>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000 2 02 02008 00 0000 151</t>
  </si>
  <si>
    <t>Субсидии бюджетам 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</si>
  <si>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</si>
  <si>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</si>
  <si>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</si>
  <si>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</si>
  <si>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000 2 02 03020 00 0000 151</t>
  </si>
  <si>
    <t>000 2 02 04041 00 0000 151</t>
  </si>
  <si>
    <t>000 2 02 04041 05 0000 151</t>
  </si>
  <si>
    <t>Межбюджетные трасферты,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 расширения информационных технологий и оцифровки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</si>
  <si>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</si>
  <si>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</si>
  <si>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</si>
  <si>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</si>
  <si>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</si>
  <si>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</si>
  <si>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000 1 16 03010 01 0000 140</t>
  </si>
  <si>
    <t>Денежные взыскания (штрафы) за нарушение законодательства о налогах и сборах, предусмотренные статьями 116,118,119.1,пунктами 1 и 2 статьи 120, статьями 125,126,128,129,129.1,132,133,134,135,135.1 Налогового кодекса Российской Федерации</t>
  </si>
  <si>
    <t>000 1 16 06000 01 0000 140</t>
  </si>
  <si>
    <r>
      <t xml:space="preserve">Денежные взыскания (штрафы) за нарушение </t>
    </r>
    <r>
      <rPr>
        <sz val="10"/>
        <color theme="1"/>
        <rFont val="Times New Roman"/>
        <family val="1"/>
        <charset val="204"/>
      </rPr>
      <t>законодательства</t>
    </r>
    <r>
      <rPr>
        <sz val="10"/>
        <color rgb="FF000000"/>
        <rFont val="Times New Roman"/>
        <family val="1"/>
        <charset val="204"/>
      </rPr>
      <t xml:space="preserve">  о применении контрольно-кассовой техники при осуществлении наличных денежных расчетов и (или) расчетов с использованием платежных карт</t>
    </r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</si>
  <si>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</si>
  <si>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</si>
  <si>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</si>
  <si>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</si>
  <si>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</si>
  <si>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</si>
  <si>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</si>
  <si>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000 1 17 00000 00 0000 000</t>
  </si>
  <si>
    <t>000 1 17 05000 00 0000 180</t>
  </si>
  <si>
    <t>000 1 17 05050 05 0000 180</t>
  </si>
  <si>
    <t>000 2 02 02051 00 0000 151</t>
  </si>
  <si>
    <t>Субсидии бюджетам на реализацию федеральных целевых программ</t>
  </si>
  <si>
    <t>000 2 02 02051 05 0000 151</t>
  </si>
  <si>
    <t>Субсидии бюджетам муниципальных районов на реализацию федеральных целевых программ</t>
  </si>
  <si>
    <t>000 1 05 03020 01 0000 110</t>
  </si>
  <si>
    <t xml:space="preserve">Единый сельскохозяйственный налог </t>
  </si>
  <si>
    <t xml:space="preserve">Единый сельскохозяйственный налог (за налоговые периоды, истекшие до 1 января 2011 года) 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</si>
  <si>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</si>
  <si>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</si>
  <si>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</si>
  <si>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</si>
  <si>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</si>
  <si>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</si>
  <si>
    <t xml:space="preserve">                                                                                                             от  « 24   » декабря 2015 г.  №5-149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</si>
</sst>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78">
    <xf numFmtId="0" fontId="0" fillId="0" borderId="0" xfId="0"/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/>
    <xf numFmtId="0" fontId="2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16" fillId="0" borderId="0" xfId="0" applyFont="1"/>
    <xf numFmtId="0" fontId="20" fillId="0" borderId="0" xfId="0" applyFont="1" applyAlignment="1">
      <alignment vertical="center"/>
    </xf>
    <xf numFmtId="0" fontId="24" fillId="0" borderId="0" xfId="0" applyFont="1" applyAlignment="1"/>
    <xf numFmtId="0" fontId="25" fillId="0" borderId="10" xfId="0" applyFont="1" applyBorder="1" applyAlignment="1">
      <alignment vertical="center" wrapText="1"/>
    </xf>
    <xf numFmtId="0" fontId="25" fillId="0" borderId="19" xfId="0" applyFont="1" applyBorder="1" applyAlignment="1">
      <alignment horizontal="justify" vertical="center" wrapText="1"/>
    </xf>
    <xf numFmtId="4" fontId="26" fillId="0" borderId="11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justify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20" fillId="0" borderId="20" xfId="0" applyFont="1" applyBorder="1" applyAlignment="1">
      <alignment horizontal="justify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5" fillId="33" borderId="13" xfId="0" quotePrefix="1" applyNumberFormat="1" applyFont="1" applyFill="1" applyBorder="1" applyAlignment="1">
      <alignment horizontal="left" vertical="center" shrinkToFit="1"/>
    </xf>
    <xf numFmtId="0" fontId="25" fillId="33" borderId="13" xfId="0" applyNumberFormat="1" applyFont="1" applyFill="1" applyBorder="1" applyAlignment="1">
      <alignment horizontal="left" vertical="center" wrapText="1"/>
    </xf>
    <xf numFmtId="4" fontId="26" fillId="33" borderId="13" xfId="0" applyNumberFormat="1" applyFont="1" applyFill="1" applyBorder="1" applyAlignment="1">
      <alignment horizontal="right" vertical="center" shrinkToFit="1"/>
    </xf>
    <xf numFmtId="0" fontId="20" fillId="33" borderId="10" xfId="0" quotePrefix="1" applyNumberFormat="1" applyFont="1" applyFill="1" applyBorder="1" applyAlignment="1">
      <alignment horizontal="left" vertical="center" shrinkToFit="1"/>
    </xf>
    <xf numFmtId="0" fontId="20" fillId="33" borderId="10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Border="1"/>
    <xf numFmtId="0" fontId="20" fillId="33" borderId="11" xfId="0" quotePrefix="1" applyNumberFormat="1" applyFont="1" applyFill="1" applyBorder="1" applyAlignment="1">
      <alignment horizontal="left" vertical="center" shrinkToFit="1"/>
    </xf>
    <xf numFmtId="0" fontId="20" fillId="33" borderId="11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justify" vertical="center" wrapText="1"/>
    </xf>
    <xf numFmtId="4" fontId="26" fillId="0" borderId="18" xfId="0" applyNumberFormat="1" applyFont="1" applyBorder="1"/>
    <xf numFmtId="4" fontId="27" fillId="0" borderId="18" xfId="0" applyNumberFormat="1" applyFont="1" applyBorder="1"/>
    <xf numFmtId="0" fontId="20" fillId="0" borderId="1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4" fontId="27" fillId="0" borderId="13" xfId="0" applyNumberFormat="1" applyFont="1" applyBorder="1"/>
    <xf numFmtId="4" fontId="26" fillId="0" borderId="10" xfId="0" applyNumberFormat="1" applyFont="1" applyBorder="1"/>
    <xf numFmtId="0" fontId="20" fillId="0" borderId="19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right"/>
    </xf>
    <xf numFmtId="0" fontId="20" fillId="0" borderId="14" xfId="0" applyFont="1" applyBorder="1" applyAlignment="1">
      <alignment vertical="center" wrapText="1"/>
    </xf>
    <xf numFmtId="4" fontId="26" fillId="0" borderId="21" xfId="0" applyNumberFormat="1" applyFont="1" applyBorder="1"/>
    <xf numFmtId="0" fontId="24" fillId="0" borderId="0" xfId="0" applyFont="1" applyAlignment="1">
      <alignment horizontal="right"/>
    </xf>
    <xf numFmtId="4" fontId="27" fillId="0" borderId="21" xfId="0" applyNumberFormat="1" applyFont="1" applyBorder="1"/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justify" vertical="center" wrapText="1"/>
    </xf>
    <xf numFmtId="0" fontId="20" fillId="0" borderId="13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justify" vertical="center" wrapText="1"/>
    </xf>
    <xf numFmtId="0" fontId="20" fillId="0" borderId="23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4" fontId="27" fillId="33" borderId="10" xfId="0" applyNumberFormat="1" applyFont="1" applyFill="1" applyBorder="1" applyAlignment="1">
      <alignment horizontal="right" vertical="center" shrinkToFit="1"/>
    </xf>
    <xf numFmtId="0" fontId="20" fillId="0" borderId="11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4" fontId="27" fillId="0" borderId="21" xfId="0" applyNumberFormat="1" applyFont="1" applyBorder="1" applyAlignment="1">
      <alignment horizontal="right" vertical="center" wrapText="1"/>
    </xf>
    <xf numFmtId="4" fontId="26" fillId="0" borderId="21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topLeftCell="A28" workbookViewId="0">
      <selection activeCell="C69" sqref="C69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s="3" customFormat="1" x14ac:dyDescent="0.25">
      <c r="B1" s="77" t="s">
        <v>160</v>
      </c>
      <c r="C1" s="77"/>
    </row>
    <row r="2" spans="2:3" s="3" customFormat="1" x14ac:dyDescent="0.25">
      <c r="B2" s="8" t="s">
        <v>1</v>
      </c>
      <c r="C2" s="48"/>
    </row>
    <row r="3" spans="2:3" s="3" customFormat="1" x14ac:dyDescent="0.25">
      <c r="B3" s="77" t="s">
        <v>2</v>
      </c>
      <c r="C3" s="77"/>
    </row>
    <row r="4" spans="2:3" s="3" customFormat="1" x14ac:dyDescent="0.25">
      <c r="B4" s="8" t="s">
        <v>247</v>
      </c>
      <c r="C4" s="9"/>
    </row>
    <row r="5" spans="2:3" s="3" customFormat="1" x14ac:dyDescent="0.25">
      <c r="B5" s="77" t="s">
        <v>161</v>
      </c>
      <c r="C5" s="77"/>
    </row>
    <row r="6" spans="2:3" s="3" customFormat="1" x14ac:dyDescent="0.25">
      <c r="B6" s="77" t="s">
        <v>186</v>
      </c>
      <c r="C6" s="77"/>
    </row>
    <row r="7" spans="2:3" s="3" customFormat="1" x14ac:dyDescent="0.25">
      <c r="B7" s="77" t="s">
        <v>3</v>
      </c>
      <c r="C7" s="77"/>
    </row>
    <row r="8" spans="2:3" x14ac:dyDescent="0.25">
      <c r="B8" s="3"/>
      <c r="C8" s="1" t="s">
        <v>4</v>
      </c>
    </row>
    <row r="9" spans="2:3" s="3" customFormat="1" x14ac:dyDescent="0.25">
      <c r="C9" s="1"/>
    </row>
    <row r="10" spans="2:3" x14ac:dyDescent="0.25">
      <c r="C10" s="1" t="s">
        <v>0</v>
      </c>
    </row>
    <row r="11" spans="2:3" x14ac:dyDescent="0.25">
      <c r="C11" s="1" t="s">
        <v>1</v>
      </c>
    </row>
    <row r="12" spans="2:3" x14ac:dyDescent="0.25">
      <c r="C12" s="1" t="s">
        <v>2</v>
      </c>
    </row>
    <row r="13" spans="2:3" x14ac:dyDescent="0.25">
      <c r="C13" s="1" t="s">
        <v>156</v>
      </c>
    </row>
    <row r="14" spans="2:3" x14ac:dyDescent="0.25">
      <c r="C14" s="1" t="s">
        <v>3</v>
      </c>
    </row>
    <row r="15" spans="2:3" x14ac:dyDescent="0.25">
      <c r="C15" s="1" t="s">
        <v>4</v>
      </c>
    </row>
    <row r="16" spans="2:3" x14ac:dyDescent="0.25">
      <c r="C16" s="1"/>
    </row>
    <row r="17" spans="1:3" ht="18.75" x14ac:dyDescent="0.25">
      <c r="A17" s="69" t="s">
        <v>5</v>
      </c>
      <c r="B17" s="69"/>
      <c r="C17" s="69"/>
    </row>
    <row r="18" spans="1:3" x14ac:dyDescent="0.25">
      <c r="C18" s="2" t="s">
        <v>6</v>
      </c>
    </row>
    <row r="19" spans="1:3" x14ac:dyDescent="0.25">
      <c r="A19" s="70" t="s">
        <v>126</v>
      </c>
      <c r="B19" s="72" t="s">
        <v>7</v>
      </c>
      <c r="C19" s="75" t="s">
        <v>127</v>
      </c>
    </row>
    <row r="20" spans="1:3" x14ac:dyDescent="0.25">
      <c r="A20" s="71"/>
      <c r="B20" s="73"/>
      <c r="C20" s="76"/>
    </row>
    <row r="21" spans="1:3" x14ac:dyDescent="0.25">
      <c r="A21" s="71"/>
      <c r="B21" s="74"/>
      <c r="C21" s="76"/>
    </row>
    <row r="22" spans="1:3" x14ac:dyDescent="0.25">
      <c r="A22" s="10" t="s">
        <v>8</v>
      </c>
      <c r="B22" s="11" t="s">
        <v>9</v>
      </c>
      <c r="C22" s="12">
        <f>C23+C29+C35+C42+C47+C50+C59+C65+C69+C76+C88</f>
        <v>36300779</v>
      </c>
    </row>
    <row r="23" spans="1:3" x14ac:dyDescent="0.25">
      <c r="A23" s="10" t="s">
        <v>10</v>
      </c>
      <c r="B23" s="13" t="s">
        <v>11</v>
      </c>
      <c r="C23" s="14">
        <f>C24</f>
        <v>28486458</v>
      </c>
    </row>
    <row r="24" spans="1:3" x14ac:dyDescent="0.25">
      <c r="A24" s="15" t="s">
        <v>12</v>
      </c>
      <c r="B24" s="16" t="s">
        <v>13</v>
      </c>
      <c r="C24" s="17">
        <f>C25+C26+C27+C28</f>
        <v>28486458</v>
      </c>
    </row>
    <row r="25" spans="1:3" ht="63.75" x14ac:dyDescent="0.25">
      <c r="A25" s="15" t="s">
        <v>14</v>
      </c>
      <c r="B25" s="18" t="s">
        <v>15</v>
      </c>
      <c r="C25" s="19">
        <v>27958859</v>
      </c>
    </row>
    <row r="26" spans="1:3" ht="89.25" x14ac:dyDescent="0.25">
      <c r="A26" s="15" t="s">
        <v>16</v>
      </c>
      <c r="B26" s="20" t="s">
        <v>191</v>
      </c>
      <c r="C26" s="19">
        <v>136000</v>
      </c>
    </row>
    <row r="27" spans="1:3" ht="38.25" x14ac:dyDescent="0.25">
      <c r="A27" s="15" t="s">
        <v>17</v>
      </c>
      <c r="B27" s="18" t="s">
        <v>18</v>
      </c>
      <c r="C27" s="19">
        <v>184734</v>
      </c>
    </row>
    <row r="28" spans="1:3" ht="76.5" x14ac:dyDescent="0.25">
      <c r="A28" s="15" t="s">
        <v>19</v>
      </c>
      <c r="B28" s="21" t="s">
        <v>20</v>
      </c>
      <c r="C28" s="19">
        <v>206865</v>
      </c>
    </row>
    <row r="29" spans="1:3" ht="25.5" x14ac:dyDescent="0.25">
      <c r="A29" s="22" t="s">
        <v>21</v>
      </c>
      <c r="B29" s="23" t="s">
        <v>22</v>
      </c>
      <c r="C29" s="24">
        <f>C30</f>
        <v>3748735</v>
      </c>
    </row>
    <row r="30" spans="1:3" s="3" customFormat="1" ht="25.5" x14ac:dyDescent="0.25">
      <c r="A30" s="25" t="s">
        <v>27</v>
      </c>
      <c r="B30" s="26" t="s">
        <v>137</v>
      </c>
      <c r="C30" s="57">
        <f>C31+C32+C33+C34</f>
        <v>3748735</v>
      </c>
    </row>
    <row r="31" spans="1:3" ht="51" x14ac:dyDescent="0.25">
      <c r="A31" s="25" t="s">
        <v>145</v>
      </c>
      <c r="B31" s="26" t="s">
        <v>23</v>
      </c>
      <c r="C31" s="27">
        <v>1298848</v>
      </c>
    </row>
    <row r="32" spans="1:3" ht="63.75" x14ac:dyDescent="0.25">
      <c r="A32" s="25" t="s">
        <v>146</v>
      </c>
      <c r="B32" s="26" t="s">
        <v>24</v>
      </c>
      <c r="C32" s="27">
        <v>35512</v>
      </c>
    </row>
    <row r="33" spans="1:3" ht="51" x14ac:dyDescent="0.25">
      <c r="A33" s="25" t="s">
        <v>147</v>
      </c>
      <c r="B33" s="26" t="s">
        <v>25</v>
      </c>
      <c r="C33" s="27">
        <v>2564849</v>
      </c>
    </row>
    <row r="34" spans="1:3" ht="51" x14ac:dyDescent="0.25">
      <c r="A34" s="28" t="s">
        <v>148</v>
      </c>
      <c r="B34" s="29" t="s">
        <v>26</v>
      </c>
      <c r="C34" s="27">
        <v>-150474</v>
      </c>
    </row>
    <row r="35" spans="1:3" x14ac:dyDescent="0.25">
      <c r="A35" s="10" t="s">
        <v>28</v>
      </c>
      <c r="B35" s="30" t="s">
        <v>29</v>
      </c>
      <c r="C35" s="31">
        <f>C36+C39</f>
        <v>1363124</v>
      </c>
    </row>
    <row r="36" spans="1:3" ht="25.5" x14ac:dyDescent="0.25">
      <c r="A36" s="15" t="s">
        <v>30</v>
      </c>
      <c r="B36" s="18" t="s">
        <v>31</v>
      </c>
      <c r="C36" s="32">
        <f>C37+C38</f>
        <v>1246697</v>
      </c>
    </row>
    <row r="37" spans="1:3" ht="25.5" x14ac:dyDescent="0.25">
      <c r="A37" s="15" t="s">
        <v>32</v>
      </c>
      <c r="B37" s="18" t="s">
        <v>31</v>
      </c>
      <c r="C37" s="32">
        <v>1246014</v>
      </c>
    </row>
    <row r="38" spans="1:3" s="3" customFormat="1" ht="38.25" x14ac:dyDescent="0.25">
      <c r="A38" s="15" t="s">
        <v>208</v>
      </c>
      <c r="B38" s="18" t="s">
        <v>209</v>
      </c>
      <c r="C38" s="32">
        <v>683</v>
      </c>
    </row>
    <row r="39" spans="1:3" x14ac:dyDescent="0.25">
      <c r="A39" s="15" t="s">
        <v>33</v>
      </c>
      <c r="B39" s="18" t="s">
        <v>34</v>
      </c>
      <c r="C39" s="32">
        <f>C40+C41</f>
        <v>116427</v>
      </c>
    </row>
    <row r="40" spans="1:3" x14ac:dyDescent="0.25">
      <c r="A40" s="15" t="s">
        <v>35</v>
      </c>
      <c r="B40" s="18" t="s">
        <v>239</v>
      </c>
      <c r="C40" s="32">
        <v>116248</v>
      </c>
    </row>
    <row r="41" spans="1:3" s="3" customFormat="1" ht="25.5" x14ac:dyDescent="0.25">
      <c r="A41" s="15" t="s">
        <v>238</v>
      </c>
      <c r="B41" s="18" t="s">
        <v>240</v>
      </c>
      <c r="C41" s="32">
        <v>179</v>
      </c>
    </row>
    <row r="42" spans="1:3" x14ac:dyDescent="0.25">
      <c r="A42" s="10" t="s">
        <v>36</v>
      </c>
      <c r="B42" s="30" t="s">
        <v>37</v>
      </c>
      <c r="C42" s="31">
        <f>C43+C45</f>
        <v>214000</v>
      </c>
    </row>
    <row r="43" spans="1:3" ht="25.5" x14ac:dyDescent="0.25">
      <c r="A43" s="15" t="s">
        <v>38</v>
      </c>
      <c r="B43" s="18" t="s">
        <v>39</v>
      </c>
      <c r="C43" s="32">
        <f>C44</f>
        <v>211000</v>
      </c>
    </row>
    <row r="44" spans="1:3" ht="38.25" x14ac:dyDescent="0.25">
      <c r="A44" s="15" t="s">
        <v>40</v>
      </c>
      <c r="B44" s="18" t="s">
        <v>41</v>
      </c>
      <c r="C44" s="32">
        <v>211000</v>
      </c>
    </row>
    <row r="45" spans="1:3" s="3" customFormat="1" ht="25.5" x14ac:dyDescent="0.25">
      <c r="A45" s="15" t="s">
        <v>194</v>
      </c>
      <c r="B45" s="18" t="s">
        <v>195</v>
      </c>
      <c r="C45" s="32">
        <v>3000</v>
      </c>
    </row>
    <row r="46" spans="1:3" s="3" customFormat="1" ht="25.5" x14ac:dyDescent="0.25">
      <c r="A46" s="36" t="s">
        <v>196</v>
      </c>
      <c r="B46" s="58" t="s">
        <v>197</v>
      </c>
      <c r="C46" s="32">
        <v>3000</v>
      </c>
    </row>
    <row r="47" spans="1:3" s="3" customFormat="1" ht="25.5" x14ac:dyDescent="0.25">
      <c r="A47" s="59" t="s">
        <v>214</v>
      </c>
      <c r="B47" s="60" t="s">
        <v>215</v>
      </c>
      <c r="C47" s="31">
        <f>C48</f>
        <v>-41778</v>
      </c>
    </row>
    <row r="48" spans="1:3" s="3" customFormat="1" ht="25.5" x14ac:dyDescent="0.25">
      <c r="A48" s="56" t="s">
        <v>216</v>
      </c>
      <c r="B48" s="61" t="s">
        <v>217</v>
      </c>
      <c r="C48" s="32">
        <v>-41778</v>
      </c>
    </row>
    <row r="49" spans="1:3" s="3" customFormat="1" ht="38.25" x14ac:dyDescent="0.25">
      <c r="A49" s="56" t="s">
        <v>218</v>
      </c>
      <c r="B49" s="61" t="s">
        <v>219</v>
      </c>
      <c r="C49" s="32">
        <v>-41778</v>
      </c>
    </row>
    <row r="50" spans="1:3" ht="38.25" x14ac:dyDescent="0.25">
      <c r="A50" s="40" t="s">
        <v>42</v>
      </c>
      <c r="B50" s="40" t="s">
        <v>43</v>
      </c>
      <c r="C50" s="31">
        <f>C51+C56</f>
        <v>1526245</v>
      </c>
    </row>
    <row r="51" spans="1:3" ht="63.75" x14ac:dyDescent="0.25">
      <c r="A51" s="15" t="s">
        <v>44</v>
      </c>
      <c r="B51" s="15" t="s">
        <v>45</v>
      </c>
      <c r="C51" s="32">
        <f>C52+C54</f>
        <v>1500745</v>
      </c>
    </row>
    <row r="52" spans="1:3" ht="51" x14ac:dyDescent="0.25">
      <c r="A52" s="33" t="s">
        <v>46</v>
      </c>
      <c r="B52" s="15" t="s">
        <v>47</v>
      </c>
      <c r="C52" s="32">
        <f>C53</f>
        <v>1138712</v>
      </c>
    </row>
    <row r="53" spans="1:3" ht="63.75" x14ac:dyDescent="0.25">
      <c r="A53" s="15" t="s">
        <v>48</v>
      </c>
      <c r="B53" s="15" t="s">
        <v>49</v>
      </c>
      <c r="C53" s="32">
        <v>1138712</v>
      </c>
    </row>
    <row r="54" spans="1:3" ht="63.75" x14ac:dyDescent="0.25">
      <c r="A54" s="15" t="s">
        <v>50</v>
      </c>
      <c r="B54" s="15" t="s">
        <v>51</v>
      </c>
      <c r="C54" s="32">
        <f>C55</f>
        <v>362033</v>
      </c>
    </row>
    <row r="55" spans="1:3" ht="51" x14ac:dyDescent="0.25">
      <c r="A55" s="33" t="s">
        <v>52</v>
      </c>
      <c r="B55" s="15" t="s">
        <v>53</v>
      </c>
      <c r="C55" s="32">
        <v>362033</v>
      </c>
    </row>
    <row r="56" spans="1:3" ht="25.5" x14ac:dyDescent="0.25">
      <c r="A56" s="15" t="s">
        <v>54</v>
      </c>
      <c r="B56" s="15" t="s">
        <v>55</v>
      </c>
      <c r="C56" s="32">
        <f>C57</f>
        <v>25500</v>
      </c>
    </row>
    <row r="57" spans="1:3" ht="38.25" x14ac:dyDescent="0.25">
      <c r="A57" s="15" t="s">
        <v>56</v>
      </c>
      <c r="B57" s="15" t="s">
        <v>57</v>
      </c>
      <c r="C57" s="32">
        <f>C58</f>
        <v>25500</v>
      </c>
    </row>
    <row r="58" spans="1:3" ht="38.25" x14ac:dyDescent="0.25">
      <c r="A58" s="15" t="s">
        <v>58</v>
      </c>
      <c r="B58" s="34" t="s">
        <v>59</v>
      </c>
      <c r="C58" s="27">
        <v>25500</v>
      </c>
    </row>
    <row r="59" spans="1:3" x14ac:dyDescent="0.25">
      <c r="A59" s="10" t="s">
        <v>60</v>
      </c>
      <c r="B59" s="10" t="s">
        <v>61</v>
      </c>
      <c r="C59" s="31">
        <f>C60</f>
        <v>266502</v>
      </c>
    </row>
    <row r="60" spans="1:3" x14ac:dyDescent="0.25">
      <c r="A60" s="15" t="s">
        <v>62</v>
      </c>
      <c r="B60" s="34" t="s">
        <v>63</v>
      </c>
      <c r="C60" s="27">
        <f>C61+C62+C63+C64</f>
        <v>266502</v>
      </c>
    </row>
    <row r="61" spans="1:3" ht="25.5" x14ac:dyDescent="0.25">
      <c r="A61" s="33" t="s">
        <v>64</v>
      </c>
      <c r="B61" s="15" t="s">
        <v>65</v>
      </c>
      <c r="C61" s="32">
        <v>85400</v>
      </c>
    </row>
    <row r="62" spans="1:3" ht="25.5" x14ac:dyDescent="0.25">
      <c r="A62" s="15" t="s">
        <v>66</v>
      </c>
      <c r="B62" s="15" t="s">
        <v>67</v>
      </c>
      <c r="C62" s="32">
        <v>2500</v>
      </c>
    </row>
    <row r="63" spans="1:3" x14ac:dyDescent="0.25">
      <c r="A63" s="33" t="s">
        <v>68</v>
      </c>
      <c r="B63" s="15" t="s">
        <v>69</v>
      </c>
      <c r="C63" s="32">
        <v>41100</v>
      </c>
    </row>
    <row r="64" spans="1:3" x14ac:dyDescent="0.25">
      <c r="A64" s="15" t="s">
        <v>70</v>
      </c>
      <c r="B64" s="15" t="s">
        <v>71</v>
      </c>
      <c r="C64" s="32">
        <v>137502</v>
      </c>
    </row>
    <row r="65" spans="1:3" ht="25.5" x14ac:dyDescent="0.25">
      <c r="A65" s="35" t="s">
        <v>72</v>
      </c>
      <c r="B65" s="10" t="s">
        <v>73</v>
      </c>
      <c r="C65" s="31">
        <f>C66</f>
        <v>103219</v>
      </c>
    </row>
    <row r="66" spans="1:3" x14ac:dyDescent="0.25">
      <c r="A66" s="15" t="s">
        <v>74</v>
      </c>
      <c r="B66" s="34" t="s">
        <v>75</v>
      </c>
      <c r="C66" s="27">
        <f>C67</f>
        <v>103219</v>
      </c>
    </row>
    <row r="67" spans="1:3" x14ac:dyDescent="0.25">
      <c r="A67" s="33" t="s">
        <v>157</v>
      </c>
      <c r="B67" s="15" t="s">
        <v>77</v>
      </c>
      <c r="C67" s="32">
        <f>C68</f>
        <v>103219</v>
      </c>
    </row>
    <row r="68" spans="1:3" ht="25.5" x14ac:dyDescent="0.25">
      <c r="A68" s="36" t="s">
        <v>76</v>
      </c>
      <c r="B68" s="34" t="s">
        <v>78</v>
      </c>
      <c r="C68" s="27">
        <v>103219</v>
      </c>
    </row>
    <row r="69" spans="1:3" s="3" customFormat="1" ht="25.5" x14ac:dyDescent="0.25">
      <c r="A69" s="37" t="s">
        <v>162</v>
      </c>
      <c r="B69" s="50" t="s">
        <v>163</v>
      </c>
      <c r="C69" s="31">
        <f>C70+C73</f>
        <v>392193</v>
      </c>
    </row>
    <row r="70" spans="1:3" s="3" customFormat="1" ht="63.75" x14ac:dyDescent="0.25">
      <c r="A70" s="56" t="s">
        <v>198</v>
      </c>
      <c r="B70" s="56" t="s">
        <v>199</v>
      </c>
      <c r="C70" s="32">
        <v>332850</v>
      </c>
    </row>
    <row r="71" spans="1:3" s="3" customFormat="1" ht="76.5" x14ac:dyDescent="0.25">
      <c r="A71" s="56" t="s">
        <v>200</v>
      </c>
      <c r="B71" s="56" t="s">
        <v>201</v>
      </c>
      <c r="C71" s="32">
        <v>332850</v>
      </c>
    </row>
    <row r="72" spans="1:3" s="3" customFormat="1" ht="76.5" x14ac:dyDescent="0.25">
      <c r="A72" s="56" t="s">
        <v>202</v>
      </c>
      <c r="B72" s="56" t="s">
        <v>203</v>
      </c>
      <c r="C72" s="32">
        <v>332850</v>
      </c>
    </row>
    <row r="73" spans="1:3" s="3" customFormat="1" ht="25.5" x14ac:dyDescent="0.25">
      <c r="A73" s="52" t="s">
        <v>164</v>
      </c>
      <c r="B73" s="38" t="s">
        <v>165</v>
      </c>
      <c r="C73" s="49">
        <v>59343</v>
      </c>
    </row>
    <row r="74" spans="1:3" s="3" customFormat="1" ht="25.5" x14ac:dyDescent="0.25">
      <c r="A74" s="15" t="s">
        <v>166</v>
      </c>
      <c r="B74" s="15" t="s">
        <v>167</v>
      </c>
      <c r="C74" s="32">
        <v>59343</v>
      </c>
    </row>
    <row r="75" spans="1:3" s="3" customFormat="1" ht="38.25" x14ac:dyDescent="0.25">
      <c r="A75" s="39" t="s">
        <v>168</v>
      </c>
      <c r="B75" s="15" t="s">
        <v>169</v>
      </c>
      <c r="C75" s="32">
        <v>59343</v>
      </c>
    </row>
    <row r="76" spans="1:3" x14ac:dyDescent="0.25">
      <c r="A76" s="40" t="s">
        <v>79</v>
      </c>
      <c r="B76" s="40" t="s">
        <v>80</v>
      </c>
      <c r="C76" s="31">
        <f>C77+C80+C81+C83+C84+C86</f>
        <v>242070</v>
      </c>
    </row>
    <row r="77" spans="1:3" ht="25.5" x14ac:dyDescent="0.25">
      <c r="A77" s="33" t="s">
        <v>81</v>
      </c>
      <c r="B77" s="36" t="s">
        <v>82</v>
      </c>
      <c r="C77" s="32">
        <f>C78+C79</f>
        <v>5220</v>
      </c>
    </row>
    <row r="78" spans="1:3" s="3" customFormat="1" ht="63.75" x14ac:dyDescent="0.25">
      <c r="A78" s="64" t="s">
        <v>220</v>
      </c>
      <c r="B78" s="64" t="s">
        <v>221</v>
      </c>
      <c r="C78" s="32">
        <v>5070</v>
      </c>
    </row>
    <row r="79" spans="1:3" s="3" customFormat="1" ht="51" x14ac:dyDescent="0.25">
      <c r="A79" s="56" t="s">
        <v>241</v>
      </c>
      <c r="B79" s="66" t="s">
        <v>242</v>
      </c>
      <c r="C79" s="32">
        <v>150</v>
      </c>
    </row>
    <row r="80" spans="1:3" s="3" customFormat="1" ht="51" x14ac:dyDescent="0.25">
      <c r="A80" s="65" t="s">
        <v>222</v>
      </c>
      <c r="B80" s="65" t="s">
        <v>223</v>
      </c>
      <c r="C80" s="32">
        <v>14000</v>
      </c>
    </row>
    <row r="81" spans="1:3" s="3" customFormat="1" ht="89.25" x14ac:dyDescent="0.25">
      <c r="A81" s="15" t="s">
        <v>158</v>
      </c>
      <c r="B81" s="15" t="s">
        <v>159</v>
      </c>
      <c r="C81" s="32">
        <v>20000</v>
      </c>
    </row>
    <row r="82" spans="1:3" ht="25.5" x14ac:dyDescent="0.25">
      <c r="A82" s="15" t="s">
        <v>83</v>
      </c>
      <c r="B82" s="15" t="s">
        <v>84</v>
      </c>
      <c r="C82" s="32">
        <v>20000</v>
      </c>
    </row>
    <row r="83" spans="1:3" ht="51" x14ac:dyDescent="0.25">
      <c r="A83" s="36" t="s">
        <v>85</v>
      </c>
      <c r="B83" s="34" t="s">
        <v>86</v>
      </c>
      <c r="C83" s="27">
        <v>66150</v>
      </c>
    </row>
    <row r="84" spans="1:3" s="3" customFormat="1" ht="38.25" x14ac:dyDescent="0.25">
      <c r="A84" s="56" t="s">
        <v>224</v>
      </c>
      <c r="B84" s="56" t="s">
        <v>225</v>
      </c>
      <c r="C84" s="32">
        <v>48000</v>
      </c>
    </row>
    <row r="85" spans="1:3" s="3" customFormat="1" ht="51" x14ac:dyDescent="0.25">
      <c r="A85" s="56" t="s">
        <v>226</v>
      </c>
      <c r="B85" s="56" t="s">
        <v>227</v>
      </c>
      <c r="C85" s="32">
        <v>48000</v>
      </c>
    </row>
    <row r="86" spans="1:3" ht="25.5" x14ac:dyDescent="0.25">
      <c r="A86" s="33" t="s">
        <v>87</v>
      </c>
      <c r="B86" s="21" t="s">
        <v>88</v>
      </c>
      <c r="C86" s="32">
        <f>C87</f>
        <v>88700</v>
      </c>
    </row>
    <row r="87" spans="1:3" ht="38.25" x14ac:dyDescent="0.25">
      <c r="A87" s="36" t="s">
        <v>89</v>
      </c>
      <c r="B87" s="20" t="s">
        <v>90</v>
      </c>
      <c r="C87" s="27">
        <v>88700</v>
      </c>
    </row>
    <row r="88" spans="1:3" s="3" customFormat="1" x14ac:dyDescent="0.25">
      <c r="A88" s="10" t="s">
        <v>231</v>
      </c>
      <c r="B88" s="30" t="s">
        <v>228</v>
      </c>
      <c r="C88" s="31">
        <f>C89</f>
        <v>11</v>
      </c>
    </row>
    <row r="89" spans="1:3" s="3" customFormat="1" x14ac:dyDescent="0.25">
      <c r="A89" s="15" t="s">
        <v>232</v>
      </c>
      <c r="B89" s="18" t="s">
        <v>229</v>
      </c>
      <c r="C89" s="32">
        <v>11</v>
      </c>
    </row>
    <row r="90" spans="1:3" s="3" customFormat="1" x14ac:dyDescent="0.25">
      <c r="A90" s="15" t="s">
        <v>233</v>
      </c>
      <c r="B90" s="18" t="s">
        <v>230</v>
      </c>
      <c r="C90" s="32">
        <v>11</v>
      </c>
    </row>
    <row r="91" spans="1:3" x14ac:dyDescent="0.25">
      <c r="A91" s="10" t="s">
        <v>91</v>
      </c>
      <c r="B91" s="30" t="s">
        <v>92</v>
      </c>
      <c r="C91" s="31">
        <f>C92+C146</f>
        <v>104277677.65000001</v>
      </c>
    </row>
    <row r="92" spans="1:3" ht="25.5" x14ac:dyDescent="0.25">
      <c r="A92" s="10" t="s">
        <v>93</v>
      </c>
      <c r="B92" s="30" t="s">
        <v>94</v>
      </c>
      <c r="C92" s="31">
        <f>C93+C98+C112+C134</f>
        <v>104280322.65000001</v>
      </c>
    </row>
    <row r="93" spans="1:3" ht="25.5" x14ac:dyDescent="0.25">
      <c r="A93" s="35" t="s">
        <v>95</v>
      </c>
      <c r="B93" s="30" t="s">
        <v>96</v>
      </c>
      <c r="C93" s="31">
        <f>C94+C96</f>
        <v>17349500</v>
      </c>
    </row>
    <row r="94" spans="1:3" x14ac:dyDescent="0.25">
      <c r="A94" s="15" t="s">
        <v>97</v>
      </c>
      <c r="B94" s="20" t="s">
        <v>98</v>
      </c>
      <c r="C94" s="27">
        <f>C95</f>
        <v>4959900</v>
      </c>
    </row>
    <row r="95" spans="1:3" ht="25.5" x14ac:dyDescent="0.25">
      <c r="A95" s="33" t="s">
        <v>99</v>
      </c>
      <c r="B95" s="18" t="s">
        <v>100</v>
      </c>
      <c r="C95" s="32">
        <v>4959900</v>
      </c>
    </row>
    <row r="96" spans="1:3" ht="25.5" x14ac:dyDescent="0.25">
      <c r="A96" s="15" t="s">
        <v>101</v>
      </c>
      <c r="B96" s="20" t="s">
        <v>102</v>
      </c>
      <c r="C96" s="27">
        <f>C97</f>
        <v>12389600</v>
      </c>
    </row>
    <row r="97" spans="1:3" ht="25.5" x14ac:dyDescent="0.25">
      <c r="A97" s="33" t="s">
        <v>103</v>
      </c>
      <c r="B97" s="18" t="s">
        <v>104</v>
      </c>
      <c r="C97" s="32">
        <v>12389600</v>
      </c>
    </row>
    <row r="98" spans="1:3" s="7" customFormat="1" ht="25.5" x14ac:dyDescent="0.25">
      <c r="A98" s="50" t="s">
        <v>171</v>
      </c>
      <c r="B98" s="51" t="s">
        <v>170</v>
      </c>
      <c r="C98" s="31">
        <f>C99+C103+C102+C105+C107</f>
        <v>8737870.1999999993</v>
      </c>
    </row>
    <row r="99" spans="1:3" s="7" customFormat="1" x14ac:dyDescent="0.25">
      <c r="A99" s="53" t="s">
        <v>204</v>
      </c>
      <c r="B99" s="54" t="s">
        <v>205</v>
      </c>
      <c r="C99" s="32">
        <f>C100</f>
        <v>594000</v>
      </c>
    </row>
    <row r="100" spans="1:3" s="7" customFormat="1" ht="25.5" x14ac:dyDescent="0.25">
      <c r="A100" s="62" t="s">
        <v>206</v>
      </c>
      <c r="B100" s="63" t="s">
        <v>207</v>
      </c>
      <c r="C100" s="32">
        <v>594000</v>
      </c>
    </row>
    <row r="101" spans="1:3" s="7" customFormat="1" ht="25.5" x14ac:dyDescent="0.25">
      <c r="A101" s="53" t="s">
        <v>234</v>
      </c>
      <c r="B101" s="54" t="s">
        <v>235</v>
      </c>
      <c r="C101" s="32">
        <v>1000000</v>
      </c>
    </row>
    <row r="102" spans="1:3" s="7" customFormat="1" ht="25.5" x14ac:dyDescent="0.25">
      <c r="A102" s="53" t="s">
        <v>236</v>
      </c>
      <c r="B102" s="54" t="s">
        <v>237</v>
      </c>
      <c r="C102" s="32">
        <v>1000000</v>
      </c>
    </row>
    <row r="103" spans="1:3" s="3" customFormat="1" ht="25.5" x14ac:dyDescent="0.25">
      <c r="A103" s="52" t="s">
        <v>172</v>
      </c>
      <c r="B103" s="21" t="s">
        <v>173</v>
      </c>
      <c r="C103" s="32">
        <f>C104</f>
        <v>850130</v>
      </c>
    </row>
    <row r="104" spans="1:3" s="3" customFormat="1" ht="38.25" x14ac:dyDescent="0.25">
      <c r="A104" s="15" t="s">
        <v>174</v>
      </c>
      <c r="B104" s="18" t="s">
        <v>175</v>
      </c>
      <c r="C104" s="32">
        <v>850130</v>
      </c>
    </row>
    <row r="105" spans="1:3" s="3" customFormat="1" ht="64.5" x14ac:dyDescent="0.25">
      <c r="A105" s="15" t="s">
        <v>178</v>
      </c>
      <c r="B105" s="55" t="s">
        <v>176</v>
      </c>
      <c r="C105" s="27">
        <f>C106</f>
        <v>4557428.2</v>
      </c>
    </row>
    <row r="106" spans="1:3" s="3" customFormat="1" ht="64.5" x14ac:dyDescent="0.25">
      <c r="A106" s="15" t="s">
        <v>179</v>
      </c>
      <c r="B106" s="55" t="s">
        <v>177</v>
      </c>
      <c r="C106" s="27">
        <v>4557428.2</v>
      </c>
    </row>
    <row r="107" spans="1:3" s="3" customFormat="1" x14ac:dyDescent="0.25">
      <c r="A107" s="15" t="s">
        <v>180</v>
      </c>
      <c r="B107" s="18" t="s">
        <v>181</v>
      </c>
      <c r="C107" s="32">
        <f>C108</f>
        <v>1736312</v>
      </c>
    </row>
    <row r="108" spans="1:3" s="3" customFormat="1" x14ac:dyDescent="0.25">
      <c r="A108" s="15" t="s">
        <v>182</v>
      </c>
      <c r="B108" s="18" t="s">
        <v>183</v>
      </c>
      <c r="C108" s="32">
        <f>C109+C110+C111</f>
        <v>1736312</v>
      </c>
    </row>
    <row r="109" spans="1:3" s="3" customFormat="1" ht="25.5" x14ac:dyDescent="0.25">
      <c r="A109" s="15"/>
      <c r="B109" s="18" t="s">
        <v>184</v>
      </c>
      <c r="C109" s="32">
        <v>321120</v>
      </c>
    </row>
    <row r="110" spans="1:3" s="3" customFormat="1" ht="25.5" x14ac:dyDescent="0.25">
      <c r="A110" s="15"/>
      <c r="B110" s="18" t="s">
        <v>185</v>
      </c>
      <c r="C110" s="32">
        <v>1238792</v>
      </c>
    </row>
    <row r="111" spans="1:3" s="3" customFormat="1" ht="25.5" x14ac:dyDescent="0.25">
      <c r="A111" s="15"/>
      <c r="B111" s="18" t="s">
        <v>187</v>
      </c>
      <c r="C111" s="32">
        <v>176400</v>
      </c>
    </row>
    <row r="112" spans="1:3" ht="25.5" x14ac:dyDescent="0.25">
      <c r="A112" s="10" t="s">
        <v>105</v>
      </c>
      <c r="B112" s="30" t="s">
        <v>106</v>
      </c>
      <c r="C112" s="31">
        <f>C113+C115+C117+C130+C132</f>
        <v>72720867.950000003</v>
      </c>
    </row>
    <row r="113" spans="1:3" ht="25.5" x14ac:dyDescent="0.25">
      <c r="A113" s="15" t="s">
        <v>107</v>
      </c>
      <c r="B113" s="20" t="s">
        <v>108</v>
      </c>
      <c r="C113" s="41">
        <f>C114</f>
        <v>259467</v>
      </c>
    </row>
    <row r="114" spans="1:3" ht="38.25" x14ac:dyDescent="0.25">
      <c r="A114" s="15" t="s">
        <v>109</v>
      </c>
      <c r="B114" s="18" t="s">
        <v>110</v>
      </c>
      <c r="C114" s="32">
        <v>259467</v>
      </c>
    </row>
    <row r="115" spans="1:3" ht="38.25" x14ac:dyDescent="0.25">
      <c r="A115" s="15" t="s">
        <v>210</v>
      </c>
      <c r="B115" s="20" t="s">
        <v>111</v>
      </c>
      <c r="C115" s="27">
        <f>C116</f>
        <v>68709.95</v>
      </c>
    </row>
    <row r="116" spans="1:3" ht="38.25" x14ac:dyDescent="0.25">
      <c r="A116" s="33" t="s">
        <v>112</v>
      </c>
      <c r="B116" s="18" t="s">
        <v>113</v>
      </c>
      <c r="C116" s="32">
        <v>68709.95</v>
      </c>
    </row>
    <row r="117" spans="1:3" ht="25.5" x14ac:dyDescent="0.25">
      <c r="A117" s="15" t="s">
        <v>114</v>
      </c>
      <c r="B117" s="20" t="s">
        <v>115</v>
      </c>
      <c r="C117" s="27">
        <f>C118</f>
        <v>65881129</v>
      </c>
    </row>
    <row r="118" spans="1:3" ht="25.5" x14ac:dyDescent="0.25">
      <c r="A118" s="33" t="s">
        <v>116</v>
      </c>
      <c r="B118" s="18" t="s">
        <v>117</v>
      </c>
      <c r="C118" s="32">
        <f>C119+C120+C121+C122+C123+C124+C125+C126+C127+C128+C129</f>
        <v>65881129</v>
      </c>
    </row>
    <row r="119" spans="1:3" ht="91.5" customHeight="1" x14ac:dyDescent="0.25">
      <c r="A119" s="15"/>
      <c r="B119" s="20" t="s">
        <v>128</v>
      </c>
      <c r="C119" s="27">
        <v>633516</v>
      </c>
    </row>
    <row r="120" spans="1:3" ht="54" customHeight="1" x14ac:dyDescent="0.25">
      <c r="A120" s="33"/>
      <c r="B120" s="18" t="s">
        <v>132</v>
      </c>
      <c r="C120" s="32">
        <v>2168863</v>
      </c>
    </row>
    <row r="121" spans="1:3" ht="63.75" x14ac:dyDescent="0.25">
      <c r="A121" s="15"/>
      <c r="B121" s="18" t="s">
        <v>129</v>
      </c>
      <c r="C121" s="27">
        <v>107060</v>
      </c>
    </row>
    <row r="122" spans="1:3" ht="76.5" x14ac:dyDescent="0.25">
      <c r="A122" s="33"/>
      <c r="B122" s="18" t="s">
        <v>134</v>
      </c>
      <c r="C122" s="32">
        <v>5037300</v>
      </c>
    </row>
    <row r="123" spans="1:3" ht="63.75" x14ac:dyDescent="0.25">
      <c r="A123" s="15"/>
      <c r="B123" s="20" t="s">
        <v>118</v>
      </c>
      <c r="C123" s="27">
        <v>2178000</v>
      </c>
    </row>
    <row r="124" spans="1:3" ht="25.5" x14ac:dyDescent="0.25">
      <c r="A124" s="33"/>
      <c r="B124" s="18" t="s">
        <v>119</v>
      </c>
      <c r="C124" s="32">
        <v>3344100</v>
      </c>
    </row>
    <row r="125" spans="1:3" ht="63.75" x14ac:dyDescent="0.25">
      <c r="A125" s="15"/>
      <c r="B125" s="20" t="s">
        <v>135</v>
      </c>
      <c r="C125" s="27">
        <v>161355</v>
      </c>
    </row>
    <row r="126" spans="1:3" ht="51" x14ac:dyDescent="0.25">
      <c r="A126" s="33"/>
      <c r="B126" s="18" t="s">
        <v>133</v>
      </c>
      <c r="C126" s="32">
        <v>12000</v>
      </c>
    </row>
    <row r="127" spans="1:3" ht="76.5" x14ac:dyDescent="0.25">
      <c r="A127" s="15"/>
      <c r="B127" s="18" t="s">
        <v>131</v>
      </c>
      <c r="C127" s="32">
        <v>41835364</v>
      </c>
    </row>
    <row r="128" spans="1:3" ht="38.25" x14ac:dyDescent="0.25">
      <c r="A128" s="15"/>
      <c r="B128" s="18" t="s">
        <v>130</v>
      </c>
      <c r="C128" s="32">
        <v>10392431</v>
      </c>
    </row>
    <row r="129" spans="1:3" s="3" customFormat="1" ht="114.75" x14ac:dyDescent="0.25">
      <c r="A129" s="33"/>
      <c r="B129" s="18" t="s">
        <v>136</v>
      </c>
      <c r="C129" s="32">
        <v>11140</v>
      </c>
    </row>
    <row r="130" spans="1:3" ht="51" x14ac:dyDescent="0.25">
      <c r="A130" s="15" t="s">
        <v>120</v>
      </c>
      <c r="B130" s="18" t="s">
        <v>192</v>
      </c>
      <c r="C130" s="32">
        <f>C131</f>
        <v>280337</v>
      </c>
    </row>
    <row r="131" spans="1:3" ht="63.75" x14ac:dyDescent="0.25">
      <c r="A131" s="15" t="s">
        <v>121</v>
      </c>
      <c r="B131" s="18" t="s">
        <v>193</v>
      </c>
      <c r="C131" s="32">
        <v>280337</v>
      </c>
    </row>
    <row r="132" spans="1:3" ht="51" x14ac:dyDescent="0.25">
      <c r="A132" s="15" t="s">
        <v>122</v>
      </c>
      <c r="B132" s="18" t="s">
        <v>123</v>
      </c>
      <c r="C132" s="32">
        <f>C133</f>
        <v>6231225</v>
      </c>
    </row>
    <row r="133" spans="1:3" ht="51" x14ac:dyDescent="0.25">
      <c r="A133" s="15" t="s">
        <v>124</v>
      </c>
      <c r="B133" s="18" t="s">
        <v>125</v>
      </c>
      <c r="C133" s="32">
        <v>6231225</v>
      </c>
    </row>
    <row r="134" spans="1:3" s="3" customFormat="1" x14ac:dyDescent="0.25">
      <c r="A134" s="10" t="s">
        <v>138</v>
      </c>
      <c r="B134" s="30" t="s">
        <v>139</v>
      </c>
      <c r="C134" s="42">
        <f>C135+C141+C139+C143</f>
        <v>5472084.5</v>
      </c>
    </row>
    <row r="135" spans="1:3" s="6" customFormat="1" ht="51" x14ac:dyDescent="0.25">
      <c r="A135" s="15" t="s">
        <v>152</v>
      </c>
      <c r="B135" s="18" t="s">
        <v>154</v>
      </c>
      <c r="C135" s="27">
        <f>C136</f>
        <v>5133790</v>
      </c>
    </row>
    <row r="136" spans="1:3" s="6" customFormat="1" ht="51" x14ac:dyDescent="0.25">
      <c r="A136" s="15" t="s">
        <v>153</v>
      </c>
      <c r="B136" s="18" t="s">
        <v>155</v>
      </c>
      <c r="C136" s="27">
        <f>C137+C138</f>
        <v>5133790</v>
      </c>
    </row>
    <row r="137" spans="1:3" s="6" customFormat="1" ht="51" x14ac:dyDescent="0.25">
      <c r="A137" s="15"/>
      <c r="B137" s="43" t="s">
        <v>150</v>
      </c>
      <c r="C137" s="19">
        <v>55650</v>
      </c>
    </row>
    <row r="138" spans="1:3" s="6" customFormat="1" ht="46.5" customHeight="1" x14ac:dyDescent="0.25">
      <c r="A138" s="15"/>
      <c r="B138" s="43" t="s">
        <v>151</v>
      </c>
      <c r="C138" s="19">
        <v>5078140</v>
      </c>
    </row>
    <row r="139" spans="1:3" s="6" customFormat="1" ht="51.75" customHeight="1" x14ac:dyDescent="0.25">
      <c r="A139" s="15" t="s">
        <v>211</v>
      </c>
      <c r="B139" s="43" t="s">
        <v>213</v>
      </c>
      <c r="C139" s="19">
        <f>C140</f>
        <v>104528.5</v>
      </c>
    </row>
    <row r="140" spans="1:3" s="6" customFormat="1" ht="51.75" customHeight="1" x14ac:dyDescent="0.25">
      <c r="A140" s="15" t="s">
        <v>212</v>
      </c>
      <c r="B140" s="43" t="s">
        <v>213</v>
      </c>
      <c r="C140" s="19">
        <v>104528.5</v>
      </c>
    </row>
    <row r="141" spans="1:3" s="6" customFormat="1" ht="51" x14ac:dyDescent="0.25">
      <c r="A141" s="15" t="s">
        <v>188</v>
      </c>
      <c r="B141" s="43" t="s">
        <v>190</v>
      </c>
      <c r="C141" s="19">
        <f>C142</f>
        <v>89619</v>
      </c>
    </row>
    <row r="142" spans="1:3" s="6" customFormat="1" ht="51" x14ac:dyDescent="0.25">
      <c r="A142" s="15" t="s">
        <v>189</v>
      </c>
      <c r="B142" s="43" t="s">
        <v>190</v>
      </c>
      <c r="C142" s="19">
        <v>89619</v>
      </c>
    </row>
    <row r="143" spans="1:3" s="3" customFormat="1" x14ac:dyDescent="0.25">
      <c r="A143" s="15" t="s">
        <v>140</v>
      </c>
      <c r="B143" s="18" t="s">
        <v>141</v>
      </c>
      <c r="C143" s="27">
        <f>C144</f>
        <v>144147</v>
      </c>
    </row>
    <row r="144" spans="1:3" s="3" customFormat="1" ht="25.5" x14ac:dyDescent="0.25">
      <c r="A144" s="36" t="s">
        <v>142</v>
      </c>
      <c r="B144" s="44" t="s">
        <v>143</v>
      </c>
      <c r="C144" s="45">
        <v>144147</v>
      </c>
    </row>
    <row r="145" spans="1:6" s="3" customFormat="1" ht="25.5" x14ac:dyDescent="0.25">
      <c r="A145" s="46"/>
      <c r="B145" s="43" t="s">
        <v>149</v>
      </c>
      <c r="C145" s="19">
        <v>144147</v>
      </c>
    </row>
    <row r="146" spans="1:6" s="3" customFormat="1" ht="29.25" customHeight="1" x14ac:dyDescent="0.25">
      <c r="A146" s="37" t="s">
        <v>243</v>
      </c>
      <c r="B146" s="30" t="s">
        <v>244</v>
      </c>
      <c r="C146" s="68">
        <f>C147</f>
        <v>-2645</v>
      </c>
    </row>
    <row r="147" spans="1:6" s="3" customFormat="1" ht="38.25" x14ac:dyDescent="0.25">
      <c r="A147" s="46" t="s">
        <v>245</v>
      </c>
      <c r="B147" s="18" t="s">
        <v>246</v>
      </c>
      <c r="C147" s="67">
        <v>-2645</v>
      </c>
    </row>
    <row r="148" spans="1:6" x14ac:dyDescent="0.25">
      <c r="A148" s="10"/>
      <c r="B148" s="40" t="s">
        <v>144</v>
      </c>
      <c r="C148" s="47">
        <f>C91+C22</f>
        <v>140578456.65000001</v>
      </c>
    </row>
    <row r="149" spans="1:6" x14ac:dyDescent="0.25">
      <c r="C149" s="4"/>
    </row>
    <row r="150" spans="1:6" x14ac:dyDescent="0.25">
      <c r="C150" s="4"/>
    </row>
    <row r="154" spans="1:6" x14ac:dyDescent="0.25">
      <c r="F154" s="5"/>
    </row>
  </sheetData>
  <mergeCells count="9">
    <mergeCell ref="A17:C17"/>
    <mergeCell ref="A19:A21"/>
    <mergeCell ref="B19:B21"/>
    <mergeCell ref="C19:C21"/>
    <mergeCell ref="B1:C1"/>
    <mergeCell ref="B5:C5"/>
    <mergeCell ref="B6:C6"/>
    <mergeCell ref="B7:C7"/>
    <mergeCell ref="B3:C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Трусова</cp:lastModifiedBy>
  <cp:lastPrinted>2016-01-15T12:49:52Z</cp:lastPrinted>
  <dcterms:created xsi:type="dcterms:W3CDTF">2014-11-05T13:31:02Z</dcterms:created>
  <dcterms:modified xsi:type="dcterms:W3CDTF">2016-01-18T05:40:16Z</dcterms:modified>
</cp:coreProperties>
</file>