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1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'Лист1'!$A$1:$J$44</definedName>
  </definedNames>
  <calcPr fullCalcOnLoad="1"/>
</workbook>
</file>

<file path=xl/sharedStrings.xml><?xml version="1.0" encoding="utf-8"?>
<sst xmlns="http://schemas.openxmlformats.org/spreadsheetml/2006/main" count="81" uniqueCount="81">
  <si>
    <t>0102</t>
  </si>
  <si>
    <t>0103</t>
  </si>
  <si>
    <t>0104</t>
  </si>
  <si>
    <t>0106</t>
  </si>
  <si>
    <t>0107</t>
  </si>
  <si>
    <t>0111</t>
  </si>
  <si>
    <t>0113</t>
  </si>
  <si>
    <t>0203</t>
  </si>
  <si>
    <t>0309</t>
  </si>
  <si>
    <t>0405</t>
  </si>
  <si>
    <t>0409</t>
  </si>
  <si>
    <t>0412</t>
  </si>
  <si>
    <t>0501</t>
  </si>
  <si>
    <t>0502</t>
  </si>
  <si>
    <t>0701</t>
  </si>
  <si>
    <t>0702</t>
  </si>
  <si>
    <t>0707</t>
  </si>
  <si>
    <t>0709</t>
  </si>
  <si>
    <t>0801</t>
  </si>
  <si>
    <t>0804</t>
  </si>
  <si>
    <t>1402</t>
  </si>
  <si>
    <t>Итого</t>
  </si>
  <si>
    <t>Рз, Пр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</si>
  <si>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</si>
  <si>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</si>
  <si>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</si>
  <si>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</si>
  <si>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</si>
  <si>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</si>
  <si>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</si>
  <si>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</si>
  <si>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</si>
  <si>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</si>
  <si>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</si>
  <si>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</si>
  <si>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</si>
  <si>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</si>
  <si>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</si>
  <si>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</si>
  <si>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</si>
  <si>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</si>
  <si>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</si>
  <si>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</si>
  <si>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</si>
  <si>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</si>
  <si>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</si>
  <si>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</si>
  <si>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</si>
  <si>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</si>
  <si>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</si>
  <si>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</si>
  <si>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раздела, подраздела</t>
  </si>
  <si>
    <t>(в рублях)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</si>
  <si>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</si>
  <si>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</si>
  <si>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</si>
  <si>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</si>
  <si>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</si>
  <si>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</si>
  <si>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</si>
  <si>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</si>
  <si>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</si>
  <si>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</si>
  <si>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</si>
  <si>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</si>
  <si>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</si>
  <si>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</si>
  <si>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</si>
  <si>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</si>
  <si>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</si>
  <si>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</si>
  <si>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</si>
  <si>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</si>
  <si>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Сумма 
на 2015 год                                            (с учётом изменений)</t>
  </si>
  <si>
    <t>Сведения о внесенных в течение 2015 года изменениях в Решение Жирятинского районного Совета народных депутатов №5-57 от 12.12.2014 года "О бюджете Жирятинского района на 2015 год и на плановый период 2016 и 2017 годов" в части расходов</t>
  </si>
  <si>
    <t>Сумма                                      на 2015 год                                        Решение  от 12.12.2014 № 5-57 (первоначальный)</t>
  </si>
  <si>
    <t>Решение  от 29.04.2015 № 5-97</t>
  </si>
  <si>
    <t>Решение от 17.06.2015 № 5-117</t>
  </si>
  <si>
    <t>Решение от 18.09.2015 № 5-125</t>
  </si>
  <si>
    <t>Решение от 05.11.2015 № 5-130</t>
  </si>
  <si>
    <t>Решение от 24.12.2015 № 5-149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</si>
</sst>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" fillId="30" borderId="10" xfId="52" applyFont="1" applyFill="1" applyBorder="1" applyAlignment="1">
      <alignment horizontal="justify" vertical="top" wrapText="1"/>
      <protection/>
    </xf>
    <xf numFmtId="4" fontId="3" fillId="30" borderId="12" xfId="52" applyNumberFormat="1" applyFont="1" applyFill="1" applyBorder="1" applyAlignment="1">
      <alignment horizontal="center" vertical="center" shrinkToFit="1"/>
      <protection/>
    </xf>
    <xf numFmtId="4" fontId="3" fillId="30" borderId="13" xfId="52" applyNumberFormat="1" applyFont="1" applyFill="1" applyBorder="1" applyAlignment="1">
      <alignment horizontal="center" vertical="center" shrinkToFit="1"/>
      <protection/>
    </xf>
    <xf numFmtId="4" fontId="3" fillId="30" borderId="14" xfId="52" applyNumberFormat="1" applyFont="1" applyFill="1" applyBorder="1" applyAlignment="1">
      <alignment horizontal="center" vertical="center" shrinkToFit="1"/>
      <protection/>
    </xf>
    <xf numFmtId="4" fontId="3" fillId="30" borderId="10" xfId="52" applyNumberFormat="1" applyFont="1" applyFill="1" applyBorder="1" applyAlignment="1">
      <alignment horizontal="center" vertical="center" shrinkToFi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49" fontId="50" fillId="0" borderId="10" xfId="0" applyNumberFormat="1" applyFont="1" applyBorder="1" applyAlignment="1">
      <alignment horizontal="center" vertical="center"/>
    </xf>
    <xf numFmtId="0" fontId="5" fillId="30" borderId="10" xfId="52" applyFont="1" applyFill="1" applyBorder="1" applyAlignment="1">
      <alignment horizontal="justify" vertical="top" wrapText="1"/>
      <protection/>
    </xf>
    <xf numFmtId="4" fontId="6" fillId="30" borderId="12" xfId="52" applyNumberFormat="1" applyFont="1" applyFill="1" applyBorder="1" applyAlignment="1">
      <alignment horizontal="center" vertical="center" shrinkToFit="1"/>
      <protection/>
    </xf>
    <xf numFmtId="4" fontId="6" fillId="30" borderId="10" xfId="52" applyNumberFormat="1" applyFont="1" applyFill="1" applyBorder="1" applyAlignment="1">
      <alignment horizontal="center" vertical="center" shrinkToFit="1"/>
      <protection/>
    </xf>
    <xf numFmtId="0" fontId="4" fillId="30" borderId="15" xfId="52" applyFont="1" applyFill="1" applyBorder="1" applyAlignment="1">
      <alignment horizontal="justify" vertical="top" wrapText="1"/>
      <protection/>
    </xf>
    <xf numFmtId="49" fontId="50" fillId="0" borderId="11" xfId="0" applyNumberFormat="1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4" fontId="51" fillId="30" borderId="12" xfId="52" applyNumberFormat="1" applyFont="1" applyFill="1" applyBorder="1" applyAlignment="1">
      <alignment horizontal="center" vertical="center" shrinkToFit="1"/>
      <protection/>
    </xf>
    <xf numFmtId="4" fontId="51" fillId="30" borderId="10" xfId="52" applyNumberFormat="1" applyFont="1" applyFill="1" applyBorder="1" applyAlignment="1">
      <alignment horizontal="center" vertical="center" shrinkToFit="1"/>
      <protection/>
    </xf>
    <xf numFmtId="0" fontId="52" fillId="0" borderId="0" xfId="0" applyFont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view="pageBreakPreview" zoomScale="78" zoomScaleSheetLayoutView="7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4" sqref="B24"/>
    </sheetView>
  </sheetViews>
  <sheetFormatPr defaultColWidth="9.140625" defaultRowHeight="15"/>
  <cols>
    <col min="1" max="1" width="6.7109375" style="0" customWidth="1"/>
    <col min="2" max="2" width="57.28125" style="0" customWidth="1"/>
    <col min="3" max="3" width="24.28125" style="0" customWidth="1"/>
    <col min="4" max="4" width="22.140625" style="0" customWidth="1"/>
    <col min="5" max="5" width="22.00390625" style="0" customWidth="1"/>
    <col min="6" max="7" width="22.28125" style="0" customWidth="1"/>
    <col min="8" max="8" width="22.8515625" style="0" customWidth="1"/>
    <col min="9" max="9" width="18.421875" style="0" hidden="1" customWidth="1"/>
    <col min="10" max="10" width="23.8515625" style="0" customWidth="1"/>
  </cols>
  <sheetData>
    <row r="1" ht="4.5" customHeight="1"/>
    <row r="2" spans="1:10" ht="46.5" customHeigh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</row>
    <row r="3" ht="15">
      <c r="J3" s="14" t="s">
        <v>52</v>
      </c>
    </row>
    <row r="4" spans="1:10" ht="93.75" customHeight="1">
      <c r="A4" s="1" t="s">
        <v>22</v>
      </c>
      <c r="B4" s="1" t="s">
        <v>51</v>
      </c>
      <c r="C4" s="1" t="s">
        <v>75</v>
      </c>
      <c r="D4" s="24" t="s">
        <v>76</v>
      </c>
      <c r="E4" s="24" t="s">
        <v>77</v>
      </c>
      <c r="F4" s="24" t="s">
        <v>78</v>
      </c>
      <c r="G4" s="24" t="s">
        <v>79</v>
      </c>
      <c r="H4" s="24" t="s">
        <v>80</v>
      </c>
      <c r="I4" s="22"/>
      <c r="J4" s="24" t="s">
        <v>73</v>
      </c>
    </row>
    <row r="5" spans="1:10" s="13" customFormat="1" ht="15.75" customHeight="1">
      <c r="A5" s="11">
        <v>1</v>
      </c>
      <c r="B5" s="11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0" s="13" customFormat="1" ht="20.25" customHeight="1">
      <c r="A6" s="15" t="s">
        <v>53</v>
      </c>
      <c r="B6" s="16" t="s">
        <v>54</v>
      </c>
      <c r="C6" s="17">
        <f>C7+C8+C9+C10+C11+C12+C13</f>
        <v>16493339</v>
      </c>
      <c r="D6" s="17">
        <f aca="true" t="shared" si="0" ref="D6:J6">D7+D8+D9+D10+D11+D12+D13</f>
        <v>-65134</v>
      </c>
      <c r="E6" s="17">
        <f t="shared" si="0"/>
        <v>50820</v>
      </c>
      <c r="F6" s="17">
        <f t="shared" si="0"/>
        <v>254952</v>
      </c>
      <c r="G6" s="17">
        <f t="shared" si="0"/>
        <v>481900</v>
      </c>
      <c r="H6" s="17">
        <f t="shared" si="0"/>
        <v>457128</v>
      </c>
      <c r="I6" s="17">
        <f t="shared" si="0"/>
        <v>0</v>
      </c>
      <c r="J6" s="17">
        <f t="shared" si="0"/>
        <v>17673005</v>
      </c>
    </row>
    <row r="7" spans="1:10" ht="49.5">
      <c r="A7" s="3" t="s">
        <v>0</v>
      </c>
      <c r="B7" s="6" t="s">
        <v>23</v>
      </c>
      <c r="C7" s="7">
        <v>689607</v>
      </c>
      <c r="D7" s="7"/>
      <c r="E7" s="25"/>
      <c r="F7" s="25"/>
      <c r="G7" s="7">
        <v>-18253</v>
      </c>
      <c r="H7" s="7">
        <v>1138</v>
      </c>
      <c r="I7" s="7"/>
      <c r="J7" s="7">
        <f>C7+D7+E7+F7+G7+H7+I7</f>
        <v>672492</v>
      </c>
    </row>
    <row r="8" spans="1:10" ht="66">
      <c r="A8" s="3" t="s">
        <v>1</v>
      </c>
      <c r="B8" s="6" t="s">
        <v>24</v>
      </c>
      <c r="C8" s="7">
        <v>390079</v>
      </c>
      <c r="D8" s="7">
        <v>3416</v>
      </c>
      <c r="E8" s="25"/>
      <c r="F8" s="25"/>
      <c r="G8" s="25"/>
      <c r="H8" s="7">
        <v>10933</v>
      </c>
      <c r="I8" s="7"/>
      <c r="J8" s="7">
        <f aca="true" t="shared" si="1" ref="J8:J13">C8+D8+E8+F8+G8+H8+I8</f>
        <v>404428</v>
      </c>
    </row>
    <row r="9" spans="1:10" ht="66">
      <c r="A9" s="3" t="s">
        <v>2</v>
      </c>
      <c r="B9" s="6" t="s">
        <v>25</v>
      </c>
      <c r="C9" s="7">
        <v>11019153</v>
      </c>
      <c r="D9" s="7">
        <v>-43000</v>
      </c>
      <c r="E9" s="7">
        <v>-355173</v>
      </c>
      <c r="F9" s="7">
        <v>234952</v>
      </c>
      <c r="G9" s="7">
        <v>810735</v>
      </c>
      <c r="H9" s="7">
        <v>512276</v>
      </c>
      <c r="I9" s="7"/>
      <c r="J9" s="7">
        <f t="shared" si="1"/>
        <v>12178943</v>
      </c>
    </row>
    <row r="10" spans="1:10" ht="49.5">
      <c r="A10" s="3" t="s">
        <v>3</v>
      </c>
      <c r="B10" s="6" t="s">
        <v>26</v>
      </c>
      <c r="C10" s="7">
        <v>2689149</v>
      </c>
      <c r="D10" s="7">
        <v>-1708</v>
      </c>
      <c r="E10" s="25"/>
      <c r="F10" s="25"/>
      <c r="G10" s="7">
        <v>19425</v>
      </c>
      <c r="H10" s="7">
        <v>143085</v>
      </c>
      <c r="I10" s="7"/>
      <c r="J10" s="7">
        <f t="shared" si="1"/>
        <v>2849951</v>
      </c>
    </row>
    <row r="11" spans="1:10" ht="18.75">
      <c r="A11" s="3" t="s">
        <v>4</v>
      </c>
      <c r="B11" s="6" t="s">
        <v>27</v>
      </c>
      <c r="C11" s="7">
        <v>0</v>
      </c>
      <c r="D11" s="7"/>
      <c r="E11" s="7">
        <v>5000</v>
      </c>
      <c r="F11" s="25"/>
      <c r="G11" s="25"/>
      <c r="H11" s="25"/>
      <c r="I11" s="25"/>
      <c r="J11" s="7">
        <f t="shared" si="1"/>
        <v>5000</v>
      </c>
    </row>
    <row r="12" spans="1:10" ht="18.75">
      <c r="A12" s="3" t="s">
        <v>5</v>
      </c>
      <c r="B12" s="6" t="s">
        <v>28</v>
      </c>
      <c r="C12" s="7">
        <v>100000</v>
      </c>
      <c r="D12" s="7"/>
      <c r="E12" s="7"/>
      <c r="F12" s="7"/>
      <c r="G12" s="7"/>
      <c r="H12" s="7">
        <v>-92000</v>
      </c>
      <c r="I12" s="7"/>
      <c r="J12" s="7">
        <f t="shared" si="1"/>
        <v>8000</v>
      </c>
    </row>
    <row r="13" spans="1:10" ht="18.75" customHeight="1">
      <c r="A13" s="3" t="s">
        <v>6</v>
      </c>
      <c r="B13" s="6" t="s">
        <v>29</v>
      </c>
      <c r="C13" s="7">
        <v>1605351</v>
      </c>
      <c r="D13" s="7">
        <v>-23842</v>
      </c>
      <c r="E13" s="7">
        <v>400993</v>
      </c>
      <c r="F13" s="7">
        <v>20000</v>
      </c>
      <c r="G13" s="7">
        <v>-330007</v>
      </c>
      <c r="H13" s="7">
        <v>-118304</v>
      </c>
      <c r="I13" s="7"/>
      <c r="J13" s="7">
        <f t="shared" si="1"/>
        <v>1554191</v>
      </c>
    </row>
    <row r="14" spans="1:10" ht="18.75" customHeight="1">
      <c r="A14" s="15" t="s">
        <v>55</v>
      </c>
      <c r="B14" s="16" t="s">
        <v>56</v>
      </c>
      <c r="C14" s="18">
        <f>C15</f>
        <v>400308</v>
      </c>
      <c r="D14" s="18">
        <f aca="true" t="shared" si="2" ref="D14:J14">D15</f>
        <v>-37054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40360</v>
      </c>
      <c r="I14" s="18">
        <f t="shared" si="2"/>
        <v>0</v>
      </c>
      <c r="J14" s="18">
        <f t="shared" si="2"/>
        <v>403614</v>
      </c>
    </row>
    <row r="15" spans="1:10" ht="18.75" customHeight="1">
      <c r="A15" s="3" t="s">
        <v>7</v>
      </c>
      <c r="B15" s="6" t="s">
        <v>30</v>
      </c>
      <c r="C15" s="8">
        <v>400308</v>
      </c>
      <c r="D15" s="7">
        <v>-37054</v>
      </c>
      <c r="E15" s="7"/>
      <c r="F15" s="7"/>
      <c r="G15" s="25"/>
      <c r="H15" s="7">
        <v>40360</v>
      </c>
      <c r="I15" s="7"/>
      <c r="J15" s="7">
        <f>C15+D15+E15+F15+G15+H15+I15</f>
        <v>403614</v>
      </c>
    </row>
    <row r="16" spans="1:10" ht="33">
      <c r="A16" s="20" t="s">
        <v>57</v>
      </c>
      <c r="B16" s="16" t="s">
        <v>58</v>
      </c>
      <c r="C16" s="18">
        <f>C17</f>
        <v>951993</v>
      </c>
      <c r="D16" s="18">
        <f aca="true" t="shared" si="3" ref="D16:J16">D17</f>
        <v>198292</v>
      </c>
      <c r="E16" s="18">
        <f t="shared" si="3"/>
        <v>0</v>
      </c>
      <c r="F16" s="18">
        <f t="shared" si="3"/>
        <v>0</v>
      </c>
      <c r="G16" s="18">
        <f t="shared" si="3"/>
        <v>125731</v>
      </c>
      <c r="H16" s="18">
        <f t="shared" si="3"/>
        <v>79553</v>
      </c>
      <c r="I16" s="18">
        <f t="shared" si="3"/>
        <v>0</v>
      </c>
      <c r="J16" s="18">
        <f t="shared" si="3"/>
        <v>1355569</v>
      </c>
    </row>
    <row r="17" spans="1:10" ht="49.5">
      <c r="A17" s="4" t="s">
        <v>8</v>
      </c>
      <c r="B17" s="19" t="s">
        <v>31</v>
      </c>
      <c r="C17" s="9">
        <v>951993</v>
      </c>
      <c r="D17" s="7">
        <v>198292</v>
      </c>
      <c r="E17" s="25"/>
      <c r="F17" s="25"/>
      <c r="G17" s="7">
        <v>125731</v>
      </c>
      <c r="H17" s="7">
        <v>79553</v>
      </c>
      <c r="I17" s="7"/>
      <c r="J17" s="7">
        <f>C17+D17+E17+F17+G17+H17+I17</f>
        <v>1355569</v>
      </c>
    </row>
    <row r="18" spans="1:10" ht="18.75">
      <c r="A18" s="15" t="s">
        <v>59</v>
      </c>
      <c r="B18" s="16" t="s">
        <v>60</v>
      </c>
      <c r="C18" s="18">
        <f>C19+C20+C21</f>
        <v>3062710</v>
      </c>
      <c r="D18" s="18">
        <f aca="true" t="shared" si="4" ref="D18:J18">D19+D20+D21</f>
        <v>4723227</v>
      </c>
      <c r="E18" s="18">
        <f t="shared" si="4"/>
        <v>0</v>
      </c>
      <c r="F18" s="18">
        <f t="shared" si="4"/>
        <v>100000</v>
      </c>
      <c r="G18" s="18">
        <f t="shared" si="4"/>
        <v>694305</v>
      </c>
      <c r="H18" s="18">
        <f t="shared" si="4"/>
        <v>310725.2</v>
      </c>
      <c r="I18" s="18">
        <f t="shared" si="4"/>
        <v>0</v>
      </c>
      <c r="J18" s="18">
        <f t="shared" si="4"/>
        <v>8890967.2</v>
      </c>
    </row>
    <row r="19" spans="1:10" ht="18.75">
      <c r="A19" s="3" t="s">
        <v>9</v>
      </c>
      <c r="B19" s="6" t="s">
        <v>32</v>
      </c>
      <c r="C19" s="10">
        <v>211140</v>
      </c>
      <c r="D19" s="10"/>
      <c r="E19" s="10"/>
      <c r="F19" s="10">
        <v>100000</v>
      </c>
      <c r="G19" s="10">
        <v>29000</v>
      </c>
      <c r="H19" s="10">
        <v>-1061</v>
      </c>
      <c r="I19" s="7"/>
      <c r="J19" s="7">
        <f>C19+D19+E19+F19+G19+H19+I19</f>
        <v>339079</v>
      </c>
    </row>
    <row r="20" spans="1:10" ht="19.5" customHeight="1">
      <c r="A20" s="3" t="s">
        <v>10</v>
      </c>
      <c r="B20" s="6" t="s">
        <v>33</v>
      </c>
      <c r="C20" s="10">
        <v>2623070</v>
      </c>
      <c r="D20" s="10">
        <v>4735372</v>
      </c>
      <c r="E20" s="25"/>
      <c r="F20" s="25"/>
      <c r="G20" s="7">
        <v>495305</v>
      </c>
      <c r="H20" s="7">
        <v>452416.2</v>
      </c>
      <c r="I20" s="7"/>
      <c r="J20" s="7">
        <f>C20+D20+E20+F20+G20+H20+I20</f>
        <v>8306163.2</v>
      </c>
    </row>
    <row r="21" spans="1:10" ht="36" customHeight="1">
      <c r="A21" s="3" t="s">
        <v>11</v>
      </c>
      <c r="B21" s="6" t="s">
        <v>34</v>
      </c>
      <c r="C21" s="10">
        <v>228500</v>
      </c>
      <c r="D21" s="10">
        <v>-12145</v>
      </c>
      <c r="E21" s="25"/>
      <c r="F21" s="25"/>
      <c r="G21" s="7">
        <v>170000</v>
      </c>
      <c r="H21" s="7">
        <v>-140630</v>
      </c>
      <c r="I21" s="7"/>
      <c r="J21" s="7">
        <f>C21+D21+E21+F21+G21+H21+I21</f>
        <v>245725</v>
      </c>
    </row>
    <row r="22" spans="1:10" ht="18.75">
      <c r="A22" s="15" t="s">
        <v>61</v>
      </c>
      <c r="B22" s="16" t="s">
        <v>62</v>
      </c>
      <c r="C22" s="18">
        <f>C23+C24</f>
        <v>1208695</v>
      </c>
      <c r="D22" s="18">
        <f aca="true" t="shared" si="5" ref="D22:J22">D23+D24</f>
        <v>881753</v>
      </c>
      <c r="E22" s="18">
        <f t="shared" si="5"/>
        <v>0</v>
      </c>
      <c r="F22" s="18">
        <f t="shared" si="5"/>
        <v>1232362.8</v>
      </c>
      <c r="G22" s="18">
        <f t="shared" si="5"/>
        <v>-240000</v>
      </c>
      <c r="H22" s="18">
        <f t="shared" si="5"/>
        <v>-94948.8</v>
      </c>
      <c r="I22" s="18">
        <f t="shared" si="5"/>
        <v>0</v>
      </c>
      <c r="J22" s="18">
        <f t="shared" si="5"/>
        <v>2987862</v>
      </c>
    </row>
    <row r="23" spans="1:10" ht="18.75">
      <c r="A23" s="3" t="s">
        <v>12</v>
      </c>
      <c r="B23" s="6" t="s">
        <v>35</v>
      </c>
      <c r="C23" s="10">
        <v>258695</v>
      </c>
      <c r="D23" s="10"/>
      <c r="E23" s="7"/>
      <c r="F23" s="7"/>
      <c r="G23" s="7">
        <v>-70000</v>
      </c>
      <c r="H23" s="7">
        <v>-63004</v>
      </c>
      <c r="I23" s="7"/>
      <c r="J23" s="7">
        <f>C23+D23+E23+F23+G23+H23+I23</f>
        <v>125691</v>
      </c>
    </row>
    <row r="24" spans="1:10" ht="18.75">
      <c r="A24" s="3" t="s">
        <v>13</v>
      </c>
      <c r="B24" s="6" t="s">
        <v>36</v>
      </c>
      <c r="C24" s="10">
        <v>950000</v>
      </c>
      <c r="D24" s="10">
        <v>881753</v>
      </c>
      <c r="E24" s="7"/>
      <c r="F24" s="7">
        <v>1232362.8</v>
      </c>
      <c r="G24" s="7">
        <v>-170000</v>
      </c>
      <c r="H24" s="7">
        <v>-31944.8</v>
      </c>
      <c r="I24" s="7"/>
      <c r="J24" s="7">
        <f>C24+D24+E24+F24+G24+H24+I24</f>
        <v>2862171</v>
      </c>
    </row>
    <row r="25" spans="1:10" ht="18.75">
      <c r="A25" s="15" t="s">
        <v>63</v>
      </c>
      <c r="B25" s="16" t="s">
        <v>64</v>
      </c>
      <c r="C25" s="18">
        <f>C26+C27+C28+C29</f>
        <v>78384389</v>
      </c>
      <c r="D25" s="18">
        <f aca="true" t="shared" si="6" ref="D25:J25">D26+D27+D28+D29</f>
        <v>321120</v>
      </c>
      <c r="E25" s="18">
        <f t="shared" si="6"/>
        <v>489400</v>
      </c>
      <c r="F25" s="18">
        <f t="shared" si="6"/>
        <v>893128</v>
      </c>
      <c r="G25" s="18">
        <f t="shared" si="6"/>
        <v>813003</v>
      </c>
      <c r="H25" s="18">
        <f t="shared" si="6"/>
        <v>2182113</v>
      </c>
      <c r="I25" s="18">
        <f t="shared" si="6"/>
        <v>0</v>
      </c>
      <c r="J25" s="18">
        <f t="shared" si="6"/>
        <v>83083153</v>
      </c>
    </row>
    <row r="26" spans="1:10" ht="18.75">
      <c r="A26" s="3" t="s">
        <v>14</v>
      </c>
      <c r="B26" s="6" t="s">
        <v>37</v>
      </c>
      <c r="C26" s="10">
        <v>12132100</v>
      </c>
      <c r="D26" s="10"/>
      <c r="E26" s="7"/>
      <c r="F26" s="7">
        <v>39600</v>
      </c>
      <c r="G26" s="7"/>
      <c r="H26" s="7">
        <v>-81125</v>
      </c>
      <c r="I26" s="7"/>
      <c r="J26" s="7">
        <f>C26+D26+E26+F26+G26+H26+I26</f>
        <v>12090575</v>
      </c>
    </row>
    <row r="27" spans="1:10" ht="18.75">
      <c r="A27" s="3" t="s">
        <v>15</v>
      </c>
      <c r="B27" s="6" t="s">
        <v>38</v>
      </c>
      <c r="C27" s="10">
        <v>54132638</v>
      </c>
      <c r="D27" s="10">
        <v>321120</v>
      </c>
      <c r="E27" s="7"/>
      <c r="F27" s="7">
        <v>716350</v>
      </c>
      <c r="G27" s="7">
        <v>123851</v>
      </c>
      <c r="H27" s="7">
        <v>1380502</v>
      </c>
      <c r="I27" s="7"/>
      <c r="J27" s="7">
        <f>C27+D27+E27+F27+G27+H27+I27</f>
        <v>56674461</v>
      </c>
    </row>
    <row r="28" spans="1:10" ht="18.75">
      <c r="A28" s="3" t="s">
        <v>16</v>
      </c>
      <c r="B28" s="6" t="s">
        <v>39</v>
      </c>
      <c r="C28" s="10">
        <v>16000</v>
      </c>
      <c r="D28" s="10">
        <v>0</v>
      </c>
      <c r="E28" s="7"/>
      <c r="F28" s="7">
        <v>7178</v>
      </c>
      <c r="G28" s="25"/>
      <c r="H28" s="7"/>
      <c r="I28" s="7"/>
      <c r="J28" s="7">
        <f>C28+D28+E28+F28+G28+H28+I28</f>
        <v>23178</v>
      </c>
    </row>
    <row r="29" spans="1:10" ht="18.75">
      <c r="A29" s="3" t="s">
        <v>17</v>
      </c>
      <c r="B29" s="6" t="s">
        <v>40</v>
      </c>
      <c r="C29" s="10">
        <v>12103651</v>
      </c>
      <c r="D29" s="10">
        <v>0</v>
      </c>
      <c r="E29" s="7">
        <v>489400</v>
      </c>
      <c r="F29" s="7">
        <v>130000</v>
      </c>
      <c r="G29" s="7">
        <v>689152</v>
      </c>
      <c r="H29" s="7">
        <v>882736</v>
      </c>
      <c r="I29" s="7"/>
      <c r="J29" s="7">
        <f>C29+D29+E29+F29+G29+H29+I29</f>
        <v>14294939</v>
      </c>
    </row>
    <row r="30" spans="1:10" ht="18.75">
      <c r="A30" s="15" t="s">
        <v>65</v>
      </c>
      <c r="B30" s="16" t="s">
        <v>66</v>
      </c>
      <c r="C30" s="18">
        <f>C31+C32</f>
        <v>8556900</v>
      </c>
      <c r="D30" s="18">
        <f aca="true" t="shared" si="7" ref="D30:J30">D31+D32</f>
        <v>43000</v>
      </c>
      <c r="E30" s="18">
        <f t="shared" si="7"/>
        <v>0</v>
      </c>
      <c r="F30" s="18">
        <f t="shared" si="7"/>
        <v>2822</v>
      </c>
      <c r="G30" s="18">
        <f t="shared" si="7"/>
        <v>-411105.5</v>
      </c>
      <c r="H30" s="18">
        <f t="shared" si="7"/>
        <v>39531</v>
      </c>
      <c r="I30" s="18">
        <f t="shared" si="7"/>
        <v>0</v>
      </c>
      <c r="J30" s="18">
        <f t="shared" si="7"/>
        <v>8231147.5</v>
      </c>
    </row>
    <row r="31" spans="1:10" ht="18.75">
      <c r="A31" s="3" t="s">
        <v>18</v>
      </c>
      <c r="B31" s="6" t="s">
        <v>41</v>
      </c>
      <c r="C31" s="10">
        <v>8499660</v>
      </c>
      <c r="D31" s="10"/>
      <c r="E31" s="10"/>
      <c r="F31" s="10"/>
      <c r="G31" s="10">
        <v>-411105.5</v>
      </c>
      <c r="H31" s="10">
        <v>41121</v>
      </c>
      <c r="I31" s="7"/>
      <c r="J31" s="7">
        <f>C31+D31+E31+F31+G31+H31+I31</f>
        <v>8129675.5</v>
      </c>
    </row>
    <row r="32" spans="1:10" ht="33">
      <c r="A32" s="3" t="s">
        <v>19</v>
      </c>
      <c r="B32" s="6" t="s">
        <v>42</v>
      </c>
      <c r="C32" s="10">
        <v>57240</v>
      </c>
      <c r="D32" s="10">
        <v>43000</v>
      </c>
      <c r="E32" s="7"/>
      <c r="F32" s="7">
        <v>2822</v>
      </c>
      <c r="G32" s="25"/>
      <c r="H32" s="7">
        <v>-1590</v>
      </c>
      <c r="I32" s="7"/>
      <c r="J32" s="7">
        <f>C32+D32+E32+F32+G32+H32+I32</f>
        <v>101472</v>
      </c>
    </row>
    <row r="33" spans="1:10" ht="19.5" customHeight="1">
      <c r="A33" s="15" t="s">
        <v>67</v>
      </c>
      <c r="B33" s="16" t="s">
        <v>68</v>
      </c>
      <c r="C33" s="18">
        <f>C34+C35+C36+C37</f>
        <v>13242466</v>
      </c>
      <c r="D33" s="18">
        <f aca="true" t="shared" si="8" ref="D33:J33">D34+D35+D36+D37</f>
        <v>-58387</v>
      </c>
      <c r="E33" s="18">
        <f t="shared" si="8"/>
        <v>21000</v>
      </c>
      <c r="F33" s="18">
        <f t="shared" si="8"/>
        <v>637748</v>
      </c>
      <c r="G33" s="18">
        <f t="shared" si="8"/>
        <v>-167490.05</v>
      </c>
      <c r="H33" s="18">
        <f t="shared" si="8"/>
        <v>7318</v>
      </c>
      <c r="I33" s="18">
        <f t="shared" si="8"/>
        <v>0</v>
      </c>
      <c r="J33" s="18">
        <f t="shared" si="8"/>
        <v>13682654.95</v>
      </c>
    </row>
    <row r="34" spans="1:10" ht="18.75">
      <c r="A34" s="3">
        <v>1001</v>
      </c>
      <c r="B34" s="6" t="s">
        <v>43</v>
      </c>
      <c r="C34" s="10">
        <v>916979</v>
      </c>
      <c r="D34" s="10"/>
      <c r="E34" s="7"/>
      <c r="F34" s="7"/>
      <c r="G34" s="7"/>
      <c r="H34" s="7">
        <v>16946</v>
      </c>
      <c r="I34" s="7"/>
      <c r="J34" s="7">
        <f>C34+D34+E34+F34+G34+H34+I34</f>
        <v>933925</v>
      </c>
    </row>
    <row r="35" spans="1:10" ht="18.75">
      <c r="A35" s="2">
        <v>1003</v>
      </c>
      <c r="B35" s="6" t="s">
        <v>44</v>
      </c>
      <c r="C35" s="10">
        <v>270000</v>
      </c>
      <c r="D35" s="10"/>
      <c r="E35" s="7">
        <v>21000</v>
      </c>
      <c r="F35" s="7">
        <v>594000</v>
      </c>
      <c r="G35" s="7">
        <v>-150000</v>
      </c>
      <c r="H35" s="7">
        <v>-3000</v>
      </c>
      <c r="I35" s="7"/>
      <c r="J35" s="7">
        <f>C35+D35+E35+F35+G35+H35+I35</f>
        <v>732000</v>
      </c>
    </row>
    <row r="36" spans="1:10" ht="18.75">
      <c r="A36" s="5">
        <v>1004</v>
      </c>
      <c r="B36" s="6" t="s">
        <v>45</v>
      </c>
      <c r="C36" s="10">
        <v>11111087</v>
      </c>
      <c r="D36" s="10"/>
      <c r="E36" s="25"/>
      <c r="F36" s="7">
        <v>53748</v>
      </c>
      <c r="G36" s="7">
        <v>-17490.05</v>
      </c>
      <c r="H36" s="7">
        <v>11272</v>
      </c>
      <c r="I36" s="7"/>
      <c r="J36" s="7">
        <f>C36+D36+E36+F36+G36+H36+I36</f>
        <v>11158616.95</v>
      </c>
    </row>
    <row r="37" spans="1:10" ht="21" customHeight="1">
      <c r="A37" s="5">
        <v>1006</v>
      </c>
      <c r="B37" s="6" t="s">
        <v>46</v>
      </c>
      <c r="C37" s="10">
        <v>944400</v>
      </c>
      <c r="D37" s="10">
        <v>-58387</v>
      </c>
      <c r="E37" s="25"/>
      <c r="F37" s="7">
        <v>-10000</v>
      </c>
      <c r="G37" s="25"/>
      <c r="H37" s="7">
        <v>-17900</v>
      </c>
      <c r="I37" s="7"/>
      <c r="J37" s="7">
        <f>C37+D37+E37+F37+G37+H37+I37</f>
        <v>858113</v>
      </c>
    </row>
    <row r="38" spans="1:10" ht="21" customHeight="1">
      <c r="A38" s="21" t="s">
        <v>69</v>
      </c>
      <c r="B38" s="16" t="s">
        <v>70</v>
      </c>
      <c r="C38" s="18">
        <f>C39</f>
        <v>98000</v>
      </c>
      <c r="D38" s="18">
        <f aca="true" t="shared" si="9" ref="D38:J38">D39</f>
        <v>0</v>
      </c>
      <c r="E38" s="18">
        <f t="shared" si="9"/>
        <v>20000</v>
      </c>
      <c r="F38" s="18">
        <f t="shared" si="9"/>
        <v>0</v>
      </c>
      <c r="G38" s="18">
        <f t="shared" si="9"/>
        <v>0</v>
      </c>
      <c r="H38" s="18">
        <f t="shared" si="9"/>
        <v>-3316</v>
      </c>
      <c r="I38" s="18">
        <f t="shared" si="9"/>
        <v>0</v>
      </c>
      <c r="J38" s="18">
        <f t="shared" si="9"/>
        <v>114684</v>
      </c>
    </row>
    <row r="39" spans="1:10" ht="18.75">
      <c r="A39" s="5">
        <v>1101</v>
      </c>
      <c r="B39" s="6" t="s">
        <v>47</v>
      </c>
      <c r="C39" s="10">
        <v>98000</v>
      </c>
      <c r="D39" s="26"/>
      <c r="E39" s="7">
        <v>20000</v>
      </c>
      <c r="F39" s="25"/>
      <c r="G39" s="25"/>
      <c r="H39" s="7">
        <v>-3316</v>
      </c>
      <c r="I39" s="7"/>
      <c r="J39" s="7">
        <f>C39+D39+E39+F39+G39+H39+I39</f>
        <v>114684</v>
      </c>
    </row>
    <row r="40" spans="1:10" ht="49.5">
      <c r="A40" s="21" t="s">
        <v>71</v>
      </c>
      <c r="B40" s="16" t="s">
        <v>72</v>
      </c>
      <c r="C40" s="18">
        <f>C41+C42+C43</f>
        <v>5227000</v>
      </c>
      <c r="D40" s="18">
        <f aca="true" t="shared" si="10" ref="D40:J40">D41+D42+D43</f>
        <v>-304900</v>
      </c>
      <c r="E40" s="18">
        <f t="shared" si="10"/>
        <v>0</v>
      </c>
      <c r="F40" s="18">
        <f t="shared" si="10"/>
        <v>540000</v>
      </c>
      <c r="G40" s="18">
        <f t="shared" si="10"/>
        <v>100000</v>
      </c>
      <c r="H40" s="18">
        <f t="shared" si="10"/>
        <v>100000</v>
      </c>
      <c r="I40" s="18">
        <f t="shared" si="10"/>
        <v>0</v>
      </c>
      <c r="J40" s="18">
        <f t="shared" si="10"/>
        <v>5662100</v>
      </c>
    </row>
    <row r="41" spans="1:10" ht="49.5">
      <c r="A41" s="5">
        <v>1401</v>
      </c>
      <c r="B41" s="6" t="s">
        <v>48</v>
      </c>
      <c r="C41" s="10">
        <v>2178000</v>
      </c>
      <c r="D41" s="10"/>
      <c r="E41" s="25"/>
      <c r="F41" s="7"/>
      <c r="G41" s="7"/>
      <c r="H41" s="7"/>
      <c r="I41" s="7"/>
      <c r="J41" s="7">
        <f>C41+D41+E41+F41+G41+H41+I41</f>
        <v>2178000</v>
      </c>
    </row>
    <row r="42" spans="1:10" ht="18.75">
      <c r="A42" s="5" t="s">
        <v>20</v>
      </c>
      <c r="B42" s="6" t="s">
        <v>49</v>
      </c>
      <c r="C42" s="10">
        <v>3049000</v>
      </c>
      <c r="D42" s="10">
        <v>-304900</v>
      </c>
      <c r="E42" s="25"/>
      <c r="F42" s="7">
        <v>500000</v>
      </c>
      <c r="G42" s="7">
        <v>100000</v>
      </c>
      <c r="H42" s="7"/>
      <c r="I42" s="7"/>
      <c r="J42" s="7">
        <f>C42+D42+E42+F42+G42+H42+I42</f>
        <v>3344100</v>
      </c>
    </row>
    <row r="43" spans="1:10" ht="33">
      <c r="A43" s="5">
        <v>1403</v>
      </c>
      <c r="B43" s="6" t="s">
        <v>50</v>
      </c>
      <c r="C43" s="10">
        <v>0</v>
      </c>
      <c r="D43" s="26"/>
      <c r="E43" s="25"/>
      <c r="F43" s="7">
        <v>40000</v>
      </c>
      <c r="G43" s="25"/>
      <c r="H43" s="7">
        <v>100000</v>
      </c>
      <c r="I43" s="7"/>
      <c r="J43" s="7">
        <f>C43+D43+E43+F43+G43+H43+I43</f>
        <v>140000</v>
      </c>
    </row>
    <row r="44" spans="1:10" ht="21.75" customHeight="1">
      <c r="A44" s="28" t="s">
        <v>21</v>
      </c>
      <c r="B44" s="29"/>
      <c r="C44" s="23">
        <f>C6+C14+C16+C18+C22+C25+C30+C33+C38+C40</f>
        <v>127625800</v>
      </c>
      <c r="D44" s="23">
        <f>D6+D14+D16+D18+D22+D25+D30+D33+D38+D40</f>
        <v>5701917</v>
      </c>
      <c r="E44" s="23">
        <f>E6+E14+E16+E18+E22+E25+E30+E33+E38+E40</f>
        <v>581220</v>
      </c>
      <c r="F44" s="23">
        <f>F6+F14+F16+F18+F22+F25+F30+F33+F38+F40</f>
        <v>3661012.8</v>
      </c>
      <c r="G44" s="23">
        <f>G6+G14+G16+G18+G22+G25+G30+G33+G38+G40</f>
        <v>1396343.45</v>
      </c>
      <c r="H44" s="23">
        <f>H6+H14+H16+H18+H22+H25+H30+H33+H38+H40</f>
        <v>3118463.4</v>
      </c>
      <c r="I44" s="23">
        <f>I6+I14+I16+I18+I22+I25+I30+I33+I38+I40</f>
        <v>0</v>
      </c>
      <c r="J44" s="23">
        <f>J6+J14+J16+J18+J22+J25+J30+J33+J38+J40</f>
        <v>142084756.65</v>
      </c>
    </row>
  </sheetData>
  <sheetProtection/>
  <mergeCells count="2">
    <mergeCell ref="A2:J2"/>
    <mergeCell ref="A44:B44"/>
  </mergeCells>
  <printOptions/>
  <pageMargins left="0.3937007874015748" right="0.3937007874015748" top="0.4724409448818898" bottom="0.1968503937007874" header="0.31496062992125984" footer="0.31496062992125984"/>
  <pageSetup horizontalDpi="600" verticalDpi="600" orientation="landscape" paperSize="9" scale="5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Дьякова</dc:creator>
  <cp:keywords/>
  <dc:description/>
  <cp:lastModifiedBy>user</cp:lastModifiedBy>
  <cp:lastPrinted>2016-06-28T13:03:17Z</cp:lastPrinted>
  <dcterms:created xsi:type="dcterms:W3CDTF">2015-05-13T12:52:11Z</dcterms:created>
  <dcterms:modified xsi:type="dcterms:W3CDTF">2016-06-30T06:09:55Z</dcterms:modified>
  <cp:category/>
  <cp:version/>
  <cp:contentType/>
  <cp:contentStatus/>
</cp:coreProperties>
</file>