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14072020\ИСПОЛНЕНИЕ 1 полугодие\"/>
    </mc:Choice>
  </mc:AlternateContent>
  <xr:revisionPtr revIDLastSave="0" documentId="8_{FC9C9F3D-E70D-4781-BAF8-BFD48469668E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H20" i="1"/>
  <c r="H26" i="1"/>
  <c r="H31" i="1"/>
  <c r="H30" i="1"/>
  <c r="H41" i="1"/>
  <c r="G41" i="1"/>
  <c r="G31" i="1"/>
  <c r="G12" i="1"/>
  <c r="H12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<sst xmlns="http://schemas.openxmlformats.org/spreadsheetml/2006/main" count="116" uniqueCount="64">
  <si>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</si>
  <si>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</si>
  <si>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</si>
  <si>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</si>
  <si>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</si>
  <si>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</si>
  <si>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</si>
  <si>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</si>
  <si>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</si>
  <si>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</si>
  <si>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</si>
  <si>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</si>
  <si>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</si>
  <si>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</si>
  <si>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</si>
  <si>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</si>
  <si>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</si>
  <si>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</si>
  <si>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</si>
  <si>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</si>
  <si>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</si>
  <si>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</si>
  <si>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</si>
  <si>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</si>
  <si>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</si>
  <si>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</si>
  <si>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</si>
  <si>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</si>
  <si>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</si>
  <si>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</si>
  <si>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</si>
  <si>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</si>
  <si>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</si>
  <si>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</si>
  <si>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</si>
  <si>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</si>
  <si>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</si>
  <si>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</si>
  <si>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</si>
  <si>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</si>
  <si>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</si>
  <si>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</si>
  <si>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</si>
  <si>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</si>
  <si>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</si>
  <si>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</si>
  <si>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</si>
  <si>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</si>
  <si>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</si>
  <si>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</si>
  <si>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</si>
  <si>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</si>
  <si>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</si>
  <si>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</si>
  <si>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</si>
  <si>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</si>
  <si>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</si>
  <si>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</si>
  <si>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</si>
  <si>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2020 год</t>
  </si>
  <si>
    <t>Темп роста 2020 к соответствующему периоду 2019,%</t>
  </si>
  <si>
    <t>классификации расходов бюджета  за 1 полугодие 2020 года</t>
  </si>
  <si>
    <t>Кассовое исполнение за 1 полугодие 2019 года</t>
  </si>
  <si>
    <t>Кассовое исполнение за                        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</si>
</sst>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20">
    <xf numFmtId="0" fontId="0" fillId="0" borderId="0" xfId="0"/>
    <xf numFmtId="0" fontId="0" fillId="0" borderId="0" xfId="0" applyProtection="1">
      <protection locked="0"/>
    </xf>
    <xf numFmtId="0" fontId="7" fillId="0" borderId="0" xfId="8" applyNumberFormat="1" applyProtection="1">
      <protection locked="0"/>
    </xf>
    <xf numFmtId="0" fontId="7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0" borderId="4" xfId="25" applyNumberFormat="1" applyFont="1" applyProtection="1">
      <alignment vertical="top" wrapText="1"/>
      <protection locked="0"/>
    </xf>
    <xf numFmtId="49" fontId="11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 applyProtection="1">
      <alignment vertical="top"/>
      <protection locked="0"/>
    </xf>
    <xf numFmtId="10" fontId="4" fillId="5" borderId="7" xfId="27" applyNumberFormat="1" applyFont="1" applyBorder="1" applyProtection="1">
      <alignment horizontal="right" vertical="top" shrinkToFit="1"/>
      <protection locked="0"/>
    </xf>
    <xf numFmtId="4" fontId="4" fillId="5" borderId="4" xfId="26" applyNumberFormat="1" applyFont="1" applyProtection="1">
      <alignment horizontal="right" vertical="top" shrinkToFit="1"/>
      <protection locked="0"/>
    </xf>
    <xf numFmtId="4" fontId="4" fillId="4" borderId="4" xfId="21" applyNumberFormat="1" applyFont="1" applyProtection="1">
      <alignment horizontal="right" vertical="top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6"/>
  <sheetViews>
    <sheetView showGridLines="0" tabSelected="1" workbookViewId="0">
      <pane ySplit="5" topLeftCell="A28" activePane="bottomLeft" state="frozen"/>
      <selection pane="bottomLeft" activeCell="D47" sqref="D47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9"/>
      <c r="B1" s="19"/>
      <c r="C1" s="19"/>
      <c r="D1" s="19"/>
      <c r="E1" s="19"/>
      <c r="F1" s="19"/>
      <c r="G1" s="19"/>
    </row>
    <row r="2" spans="1:8" ht="15" customHeight="1" x14ac:dyDescent="0.25">
      <c r="A2" s="18" t="s">
        <v>58</v>
      </c>
      <c r="B2" s="18"/>
      <c r="C2" s="18"/>
      <c r="D2" s="18"/>
      <c r="E2" s="18"/>
      <c r="F2" s="18"/>
      <c r="G2" s="18"/>
      <c r="H2" s="18"/>
    </row>
    <row r="3" spans="1:8" ht="19.5" customHeight="1" x14ac:dyDescent="0.25">
      <c r="A3" s="18" t="s">
        <v>61</v>
      </c>
      <c r="B3" s="18"/>
      <c r="C3" s="18"/>
      <c r="D3" s="18"/>
      <c r="E3" s="18"/>
      <c r="F3" s="18"/>
      <c r="G3" s="18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11" t="s">
        <v>62</v>
      </c>
      <c r="E5" s="6" t="s">
        <v>59</v>
      </c>
      <c r="F5" s="6" t="s">
        <v>63</v>
      </c>
      <c r="G5" s="9" t="s">
        <v>52</v>
      </c>
      <c r="H5" s="10" t="s">
        <v>60</v>
      </c>
    </row>
    <row r="6" spans="1:8" ht="15" customHeight="1" x14ac:dyDescent="0.25">
      <c r="A6" s="7" t="s">
        <v>0</v>
      </c>
      <c r="B6" s="8" t="s">
        <v>37</v>
      </c>
      <c r="C6" s="8"/>
      <c r="D6" s="14">
        <v>9911725.1899999995</v>
      </c>
      <c r="E6" s="14">
        <v>24501544.84</v>
      </c>
      <c r="F6" s="14">
        <v>11443395.43</v>
      </c>
      <c r="G6" s="13">
        <f>F6/E6</f>
        <v>0.46704791492649406</v>
      </c>
      <c r="H6" s="12">
        <f>F6/D6*100</f>
        <v>115.45311447441371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4">
        <v>339214.41</v>
      </c>
      <c r="E7" s="14">
        <v>844323</v>
      </c>
      <c r="F7" s="14">
        <v>370589.4</v>
      </c>
      <c r="G7" s="13">
        <f t="shared" ref="G7:G44" si="0">F7/E7</f>
        <v>0.43891899190238809</v>
      </c>
      <c r="H7" s="12">
        <f t="shared" ref="H7:H44" si="1">F7/D7*100</f>
        <v>109.2493093085285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4">
        <v>137660.60999999999</v>
      </c>
      <c r="E8" s="14">
        <v>390587</v>
      </c>
      <c r="F8" s="14">
        <v>172422.85</v>
      </c>
      <c r="G8" s="13">
        <f t="shared" si="0"/>
        <v>0.44144543981238499</v>
      </c>
      <c r="H8" s="12">
        <f t="shared" si="1"/>
        <v>125.25213276332281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4">
        <v>6374444.8499999996</v>
      </c>
      <c r="E9" s="14">
        <v>14636362</v>
      </c>
      <c r="F9" s="14">
        <v>6705550.9400000004</v>
      </c>
      <c r="G9" s="13">
        <f t="shared" si="0"/>
        <v>0.45814328314645403</v>
      </c>
      <c r="H9" s="12">
        <f t="shared" si="1"/>
        <v>105.19427334915292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4">
        <v>0</v>
      </c>
      <c r="E10" s="14">
        <v>5640</v>
      </c>
      <c r="F10" s="14">
        <v>0</v>
      </c>
      <c r="G10" s="13">
        <v>0</v>
      </c>
      <c r="H10" s="12">
        <v>0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4">
        <v>1677664.77</v>
      </c>
      <c r="E11" s="14">
        <v>4294772</v>
      </c>
      <c r="F11" s="14">
        <v>2239997.4700000002</v>
      </c>
      <c r="G11" s="13">
        <f t="shared" si="0"/>
        <v>0.52156376869365828</v>
      </c>
      <c r="H11" s="12">
        <f t="shared" si="1"/>
        <v>133.51877622130672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4">
        <v>35500</v>
      </c>
      <c r="E12" s="14">
        <v>0</v>
      </c>
      <c r="F12" s="14">
        <v>0</v>
      </c>
      <c r="G12" s="13" t="e">
        <f t="shared" si="0"/>
        <v>#DIV/0!</v>
      </c>
      <c r="H12" s="12">
        <f t="shared" si="1"/>
        <v>0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4">
        <v>0</v>
      </c>
      <c r="E13" s="14">
        <v>90000</v>
      </c>
      <c r="F13" s="14">
        <v>0</v>
      </c>
      <c r="G13" s="13">
        <f t="shared" si="0"/>
        <v>0</v>
      </c>
      <c r="H13" s="12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4">
        <v>1347240.55</v>
      </c>
      <c r="E14" s="14">
        <v>4239860.84</v>
      </c>
      <c r="F14" s="14">
        <v>1954834.77</v>
      </c>
      <c r="G14" s="13">
        <f t="shared" si="0"/>
        <v>0.46106106869299984</v>
      </c>
      <c r="H14" s="12">
        <f t="shared" si="1"/>
        <v>145.09916362003801</v>
      </c>
    </row>
    <row r="15" spans="1:8" ht="16.5" customHeight="1" x14ac:dyDescent="0.25">
      <c r="A15" s="7" t="s">
        <v>8</v>
      </c>
      <c r="B15" s="8" t="s">
        <v>38</v>
      </c>
      <c r="C15" s="8"/>
      <c r="D15" s="14">
        <v>257794.65</v>
      </c>
      <c r="E15" s="14">
        <v>566152</v>
      </c>
      <c r="F15" s="14">
        <v>265907.19</v>
      </c>
      <c r="G15" s="13">
        <f t="shared" si="0"/>
        <v>0.46967455736268704</v>
      </c>
      <c r="H15" s="12">
        <f t="shared" si="1"/>
        <v>103.1469000617352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4">
        <v>257794.65</v>
      </c>
      <c r="E16" s="14">
        <v>566152</v>
      </c>
      <c r="F16" s="14">
        <v>265907.19</v>
      </c>
      <c r="G16" s="13">
        <f t="shared" si="0"/>
        <v>0.46967455736268704</v>
      </c>
      <c r="H16" s="12">
        <f t="shared" si="1"/>
        <v>103.1469000617352</v>
      </c>
    </row>
    <row r="17" spans="1:8" ht="30" customHeight="1" x14ac:dyDescent="0.25">
      <c r="A17" s="7" t="s">
        <v>10</v>
      </c>
      <c r="B17" s="8" t="s">
        <v>39</v>
      </c>
      <c r="C17" s="8"/>
      <c r="D17" s="14">
        <v>1387974.1</v>
      </c>
      <c r="E17" s="14">
        <v>3124562</v>
      </c>
      <c r="F17" s="14">
        <v>1664494.94</v>
      </c>
      <c r="G17" s="13">
        <f t="shared" si="0"/>
        <v>0.53271304586050783</v>
      </c>
      <c r="H17" s="12">
        <f t="shared" si="1"/>
        <v>119.92262247544821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4">
        <v>1387974.1</v>
      </c>
      <c r="E18" s="14">
        <v>3124562</v>
      </c>
      <c r="F18" s="14">
        <v>1664494.94</v>
      </c>
      <c r="G18" s="13">
        <f t="shared" si="0"/>
        <v>0.53271304586050783</v>
      </c>
      <c r="H18" s="12">
        <f t="shared" si="1"/>
        <v>119.92262247544821</v>
      </c>
    </row>
    <row r="19" spans="1:8" ht="16.5" customHeight="1" x14ac:dyDescent="0.25">
      <c r="A19" s="7" t="s">
        <v>12</v>
      </c>
      <c r="B19" s="8" t="s">
        <v>40</v>
      </c>
      <c r="C19" s="8"/>
      <c r="D19" s="14">
        <v>3477917.45</v>
      </c>
      <c r="E19" s="14">
        <v>23274660.530000001</v>
      </c>
      <c r="F19" s="14">
        <v>8992586.0299999993</v>
      </c>
      <c r="G19" s="13">
        <f t="shared" si="0"/>
        <v>0.3863680855155312</v>
      </c>
      <c r="H19" s="12">
        <f t="shared" si="1"/>
        <v>258.56237703399194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4">
        <v>0</v>
      </c>
      <c r="E20" s="14">
        <v>13092.55</v>
      </c>
      <c r="F20" s="14">
        <v>0</v>
      </c>
      <c r="G20" s="13">
        <f t="shared" si="0"/>
        <v>0</v>
      </c>
      <c r="H20" s="12" t="e">
        <f t="shared" si="1"/>
        <v>#DIV/0!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4">
        <v>128427</v>
      </c>
      <c r="E21" s="14">
        <v>305000</v>
      </c>
      <c r="F21" s="14">
        <v>74996</v>
      </c>
      <c r="G21" s="13">
        <f t="shared" si="0"/>
        <v>0.24588852459016394</v>
      </c>
      <c r="H21" s="12">
        <f t="shared" si="1"/>
        <v>58.395820193573002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4">
        <v>3270821.3</v>
      </c>
      <c r="E22" s="14">
        <v>22714641.98</v>
      </c>
      <c r="F22" s="14">
        <v>8830159.1699999999</v>
      </c>
      <c r="G22" s="13">
        <f t="shared" si="0"/>
        <v>0.38874304854881098</v>
      </c>
      <c r="H22" s="12">
        <f t="shared" si="1"/>
        <v>269.96764298923944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4">
        <v>78669.149999999994</v>
      </c>
      <c r="E23" s="14">
        <v>241926</v>
      </c>
      <c r="F23" s="14">
        <v>87430.86</v>
      </c>
      <c r="G23" s="13">
        <f t="shared" si="0"/>
        <v>0.36139505468614369</v>
      </c>
      <c r="H23" s="12">
        <f t="shared" si="1"/>
        <v>111.13741536548953</v>
      </c>
    </row>
    <row r="24" spans="1:8" ht="16.5" customHeight="1" x14ac:dyDescent="0.25">
      <c r="A24" s="7" t="s">
        <v>16</v>
      </c>
      <c r="B24" s="8" t="s">
        <v>41</v>
      </c>
      <c r="C24" s="8"/>
      <c r="D24" s="14">
        <v>47784.36</v>
      </c>
      <c r="E24" s="14">
        <v>352060</v>
      </c>
      <c r="F24" s="14">
        <v>63525.73</v>
      </c>
      <c r="G24" s="13">
        <f t="shared" si="0"/>
        <v>0.18044006703402829</v>
      </c>
      <c r="H24" s="12">
        <f t="shared" si="1"/>
        <v>132.94251508234078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4">
        <v>47784.36</v>
      </c>
      <c r="E25" s="14">
        <v>102060</v>
      </c>
      <c r="F25" s="14">
        <v>52200.73</v>
      </c>
      <c r="G25" s="13">
        <f t="shared" si="0"/>
        <v>0.51147099745247893</v>
      </c>
      <c r="H25" s="12">
        <f t="shared" si="1"/>
        <v>109.24229182937681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4">
        <v>0</v>
      </c>
      <c r="E26" s="14">
        <v>250000</v>
      </c>
      <c r="F26" s="14">
        <v>11325</v>
      </c>
      <c r="G26" s="13">
        <f t="shared" si="0"/>
        <v>4.53E-2</v>
      </c>
      <c r="H26" s="12" t="e">
        <f>F26/D26*100</f>
        <v>#DIV/0!</v>
      </c>
    </row>
    <row r="27" spans="1:8" ht="16.5" customHeight="1" x14ac:dyDescent="0.25">
      <c r="A27" s="7" t="s">
        <v>19</v>
      </c>
      <c r="B27" s="8" t="s">
        <v>42</v>
      </c>
      <c r="C27" s="8"/>
      <c r="D27" s="14">
        <v>48955371.390000001</v>
      </c>
      <c r="E27" s="14">
        <v>107537503.5</v>
      </c>
      <c r="F27" s="14">
        <v>49540626.149999999</v>
      </c>
      <c r="G27" s="13">
        <f t="shared" si="0"/>
        <v>0.46068231582110325</v>
      </c>
      <c r="H27" s="12">
        <f t="shared" si="1"/>
        <v>101.19548630391873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4">
        <v>6605513.9199999999</v>
      </c>
      <c r="E28" s="14">
        <v>16882383</v>
      </c>
      <c r="F28" s="14">
        <v>6556638.3899999997</v>
      </c>
      <c r="G28" s="13">
        <f t="shared" si="0"/>
        <v>0.38837161732440256</v>
      </c>
      <c r="H28" s="12">
        <f t="shared" si="1"/>
        <v>99.260079827369424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4">
        <v>31809734.640000001</v>
      </c>
      <c r="E29" s="14">
        <v>68092235.670000002</v>
      </c>
      <c r="F29" s="14">
        <v>32353469.84</v>
      </c>
      <c r="G29" s="13">
        <f t="shared" si="0"/>
        <v>0.47514183550672068</v>
      </c>
      <c r="H29" s="12">
        <f t="shared" si="1"/>
        <v>101.70933585631445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4">
        <v>3198198.55</v>
      </c>
      <c r="E30" s="14">
        <v>5762513.8300000001</v>
      </c>
      <c r="F30" s="14">
        <v>2840362.04</v>
      </c>
      <c r="G30" s="13">
        <f t="shared" si="0"/>
        <v>0.49290329252016735</v>
      </c>
      <c r="H30" s="12">
        <f t="shared" si="1"/>
        <v>88.811310354699529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4">
        <v>362402.91</v>
      </c>
      <c r="E31" s="14">
        <v>419480</v>
      </c>
      <c r="F31" s="14">
        <v>22477.24</v>
      </c>
      <c r="G31" s="13">
        <f>F31/E31</f>
        <v>5.3583579670067709E-2</v>
      </c>
      <c r="H31" s="12">
        <f t="shared" si="1"/>
        <v>6.2022791152532415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4">
        <v>6979521.3700000001</v>
      </c>
      <c r="E32" s="14">
        <v>16380891</v>
      </c>
      <c r="F32" s="14">
        <v>7767678.6399999997</v>
      </c>
      <c r="G32" s="13">
        <f t="shared" si="0"/>
        <v>0.47419146125812078</v>
      </c>
      <c r="H32" s="12">
        <f t="shared" si="1"/>
        <v>111.29242577274321</v>
      </c>
    </row>
    <row r="33" spans="1:8" ht="16.5" customHeight="1" x14ac:dyDescent="0.25">
      <c r="A33" s="7" t="s">
        <v>24</v>
      </c>
      <c r="B33" s="8" t="s">
        <v>43</v>
      </c>
      <c r="C33" s="8"/>
      <c r="D33" s="14">
        <v>4950088.08</v>
      </c>
      <c r="E33" s="14">
        <v>13685095</v>
      </c>
      <c r="F33" s="14">
        <v>4808517.43</v>
      </c>
      <c r="G33" s="13">
        <f t="shared" si="0"/>
        <v>0.35136894774935795</v>
      </c>
      <c r="H33" s="12">
        <f t="shared" si="1"/>
        <v>97.140037758681657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4">
        <v>4950088.08</v>
      </c>
      <c r="E34" s="14">
        <v>13685095</v>
      </c>
      <c r="F34" s="14">
        <v>4808517.43</v>
      </c>
      <c r="G34" s="13">
        <f t="shared" si="0"/>
        <v>0.35136894774935795</v>
      </c>
      <c r="H34" s="12">
        <f t="shared" si="1"/>
        <v>97.140037758681657</v>
      </c>
    </row>
    <row r="35" spans="1:8" ht="16.5" customHeight="1" x14ac:dyDescent="0.25">
      <c r="A35" s="7" t="s">
        <v>26</v>
      </c>
      <c r="B35" s="8" t="s">
        <v>44</v>
      </c>
      <c r="C35" s="8"/>
      <c r="D35" s="14">
        <v>6716206.5</v>
      </c>
      <c r="E35" s="14">
        <v>11396103.26</v>
      </c>
      <c r="F35" s="14">
        <v>3531514.09</v>
      </c>
      <c r="G35" s="13">
        <f t="shared" si="0"/>
        <v>0.30988786337129065</v>
      </c>
      <c r="H35" s="12">
        <f t="shared" si="1"/>
        <v>52.581976000886812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4">
        <v>460751.98</v>
      </c>
      <c r="E36" s="14">
        <v>1018381</v>
      </c>
      <c r="F36" s="14">
        <v>575027.46</v>
      </c>
      <c r="G36" s="13">
        <f t="shared" si="0"/>
        <v>0.56464865310723589</v>
      </c>
      <c r="H36" s="12">
        <f t="shared" si="1"/>
        <v>124.80195093247349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4">
        <v>48000</v>
      </c>
      <c r="E37" s="14">
        <v>85000</v>
      </c>
      <c r="F37" s="14">
        <v>49000</v>
      </c>
      <c r="G37" s="13">
        <f t="shared" si="0"/>
        <v>0.57647058823529407</v>
      </c>
      <c r="H37" s="12">
        <f t="shared" si="1"/>
        <v>102.08333333333333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4">
        <v>5855718.6500000004</v>
      </c>
      <c r="E38" s="14">
        <v>9161592.2599999998</v>
      </c>
      <c r="F38" s="14">
        <v>2452067.65</v>
      </c>
      <c r="G38" s="13">
        <f t="shared" si="0"/>
        <v>0.26764645057452052</v>
      </c>
      <c r="H38" s="12">
        <f t="shared" si="1"/>
        <v>41.874751786443831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4">
        <v>351735.87</v>
      </c>
      <c r="E39" s="14">
        <v>1131130</v>
      </c>
      <c r="F39" s="14">
        <v>455418.98</v>
      </c>
      <c r="G39" s="13">
        <f t="shared" si="0"/>
        <v>0.40262302299470437</v>
      </c>
      <c r="H39" s="12">
        <f t="shared" si="1"/>
        <v>129.47754802488583</v>
      </c>
    </row>
    <row r="40" spans="1:8" ht="18.75" customHeight="1" x14ac:dyDescent="0.25">
      <c r="A40" s="7" t="s">
        <v>31</v>
      </c>
      <c r="B40" s="8" t="s">
        <v>45</v>
      </c>
      <c r="C40" s="8"/>
      <c r="D40" s="14">
        <v>27329.64</v>
      </c>
      <c r="E40" s="14">
        <v>3285202</v>
      </c>
      <c r="F40" s="14">
        <v>26048.86</v>
      </c>
      <c r="G40" s="13">
        <f t="shared" si="0"/>
        <v>7.9291501709788312E-3</v>
      </c>
      <c r="H40" s="12">
        <f t="shared" si="1"/>
        <v>95.313586274828353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4">
        <v>27329.64</v>
      </c>
      <c r="E41" s="14">
        <v>3285202</v>
      </c>
      <c r="F41" s="14">
        <v>26048.86</v>
      </c>
      <c r="G41" s="13">
        <f t="shared" si="0"/>
        <v>7.9291501709788312E-3</v>
      </c>
      <c r="H41" s="12">
        <f t="shared" si="1"/>
        <v>95.313586274828353</v>
      </c>
    </row>
    <row r="42" spans="1:8" ht="45" customHeight="1" x14ac:dyDescent="0.25">
      <c r="A42" s="7" t="s">
        <v>32</v>
      </c>
      <c r="B42" s="8" t="s">
        <v>46</v>
      </c>
      <c r="C42" s="8"/>
      <c r="D42" s="14">
        <v>138498</v>
      </c>
      <c r="E42" s="14">
        <v>290000</v>
      </c>
      <c r="F42" s="14">
        <v>145002</v>
      </c>
      <c r="G42" s="13">
        <f t="shared" si="0"/>
        <v>0.50000689655172414</v>
      </c>
      <c r="H42" s="12">
        <f t="shared" si="1"/>
        <v>104.6960966945371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4">
        <v>138498</v>
      </c>
      <c r="E43" s="14">
        <v>290000</v>
      </c>
      <c r="F43" s="14">
        <v>145002</v>
      </c>
      <c r="G43" s="13">
        <f t="shared" si="0"/>
        <v>0.50000689655172414</v>
      </c>
      <c r="H43" s="12">
        <f t="shared" si="1"/>
        <v>104.6960966945371</v>
      </c>
    </row>
    <row r="44" spans="1:8" ht="16.5" customHeight="1" x14ac:dyDescent="0.25">
      <c r="A44" s="17" t="s">
        <v>34</v>
      </c>
      <c r="B44" s="17"/>
      <c r="C44" s="17"/>
      <c r="D44" s="15">
        <v>75870689.359999999</v>
      </c>
      <c r="E44" s="15">
        <v>188012883.13</v>
      </c>
      <c r="F44" s="15">
        <v>80481617.849999994</v>
      </c>
      <c r="G44" s="13">
        <f t="shared" si="0"/>
        <v>0.42806437787750762</v>
      </c>
      <c r="H44" s="12">
        <f t="shared" si="1"/>
        <v>106.07735151597414</v>
      </c>
    </row>
    <row r="45" spans="1:8" ht="12.75" customHeight="1" x14ac:dyDescent="0.25">
      <c r="A45" s="2"/>
      <c r="B45" s="2"/>
      <c r="C45" s="2"/>
      <c r="D45" s="2"/>
      <c r="E45" s="2"/>
      <c r="F45" s="2"/>
      <c r="G45" s="2"/>
    </row>
    <row r="46" spans="1:8" ht="15" customHeight="1" x14ac:dyDescent="0.25">
      <c r="A46" s="16"/>
      <c r="B46" s="16"/>
      <c r="C46" s="16"/>
      <c r="D46" s="16"/>
      <c r="E46" s="16"/>
      <c r="F46" s="3"/>
      <c r="G46" s="3"/>
    </row>
  </sheetData>
  <mergeCells count="5">
    <mergeCell ref="A46:E46"/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2016-05-17T06:34:55Z</cp:lastPrinted>
  <dcterms:created xsi:type="dcterms:W3CDTF">2016-05-16T05:01:24Z</dcterms:created>
  <dcterms:modified xsi:type="dcterms:W3CDTF">2020-07-23T14:07:20Z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