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Анализ бюджета 2009-2022год\Исполнение за 2022г\исполнение за 9 месяцев\"/>
    </mc:Choice>
  </mc:AlternateContent>
  <xr:revisionPtr revIDLastSave="0" documentId="13_ncr:1_{85375450-2B96-4045-8CD9-0E432C00C85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definedNames>
    <definedName name="_xlnm.Print_Area" localSheetId="0">Table1!$A$1:$J$101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9" i="1" l="1"/>
  <c r="I13" i="1"/>
  <c r="H67" i="1"/>
  <c r="H68" i="1"/>
  <c r="G68" i="1"/>
  <c r="I59" i="1"/>
  <c r="I60" i="1"/>
  <c r="I64" i="1"/>
  <c r="I65" i="1"/>
  <c r="I19" i="1"/>
  <c r="F76" i="1" l="1"/>
  <c r="F77" i="1"/>
  <c r="A76" i="1"/>
  <c r="A77" i="1"/>
  <c r="H19" i="1"/>
  <c r="I72" i="1"/>
  <c r="J72" i="1"/>
  <c r="I73" i="1"/>
  <c r="J73" i="1"/>
  <c r="I69" i="1"/>
  <c r="J69" i="1"/>
  <c r="I54" i="1"/>
  <c r="J54" i="1"/>
  <c r="I55" i="1"/>
  <c r="J55" i="1"/>
  <c r="I56" i="1"/>
  <c r="J56" i="1"/>
  <c r="I57" i="1"/>
  <c r="J57" i="1"/>
  <c r="I41" i="1" l="1"/>
  <c r="J41" i="1"/>
  <c r="I42" i="1"/>
  <c r="J42" i="1"/>
  <c r="I32" i="1"/>
  <c r="I31" i="1" s="1"/>
  <c r="J32" i="1"/>
  <c r="I33" i="1"/>
  <c r="J33" i="1"/>
  <c r="G23" i="1"/>
  <c r="I15" i="1"/>
  <c r="J15" i="1"/>
  <c r="I16" i="1"/>
  <c r="J16" i="1"/>
  <c r="I17" i="1"/>
  <c r="J17" i="1"/>
  <c r="I92" i="1" l="1"/>
  <c r="J92" i="1"/>
  <c r="I91" i="1"/>
  <c r="J91" i="1"/>
  <c r="I90" i="1"/>
  <c r="J90" i="1"/>
  <c r="I89" i="1"/>
  <c r="J89" i="1"/>
  <c r="I62" i="1"/>
  <c r="J62" i="1"/>
  <c r="I61" i="1"/>
  <c r="J61" i="1"/>
  <c r="J47" i="1"/>
  <c r="I50" i="1"/>
  <c r="I48" i="1" s="1"/>
  <c r="J50" i="1"/>
  <c r="I35" i="1"/>
  <c r="I52" i="1"/>
  <c r="I53" i="1"/>
  <c r="I82" i="1"/>
  <c r="I83" i="1"/>
  <c r="I84" i="1"/>
  <c r="I85" i="1"/>
  <c r="I86" i="1"/>
  <c r="I87" i="1"/>
  <c r="I88" i="1"/>
  <c r="I94" i="1"/>
  <c r="I95" i="1"/>
  <c r="I96" i="1"/>
  <c r="I97" i="1"/>
  <c r="I98" i="1"/>
  <c r="H15" i="1"/>
  <c r="H16" i="1"/>
  <c r="H17" i="1"/>
  <c r="H18" i="1"/>
  <c r="H21" i="1"/>
  <c r="H22" i="1"/>
  <c r="H23" i="1"/>
  <c r="H25" i="1"/>
  <c r="H26" i="1"/>
  <c r="H27" i="1"/>
  <c r="H28" i="1"/>
  <c r="H29" i="1"/>
  <c r="H30" i="1"/>
  <c r="H33" i="1"/>
  <c r="H34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1" i="1"/>
  <c r="H62" i="1"/>
  <c r="H63" i="1"/>
  <c r="H64" i="1"/>
  <c r="H65" i="1"/>
  <c r="H66" i="1"/>
  <c r="H69" i="1"/>
  <c r="H70" i="1"/>
  <c r="H71" i="1"/>
  <c r="H72" i="1"/>
  <c r="H73" i="1"/>
  <c r="H74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I99" i="1" l="1"/>
  <c r="I108" i="1" s="1"/>
  <c r="G32" i="1"/>
  <c r="H32" i="1" s="1"/>
  <c r="G36" i="1"/>
  <c r="G67" i="1"/>
  <c r="G60" i="1"/>
  <c r="G20" i="1"/>
  <c r="G19" i="1" s="1"/>
  <c r="L19" i="1" s="1"/>
  <c r="G59" i="1" l="1"/>
  <c r="H59" i="1" s="1"/>
  <c r="H13" i="1" s="1"/>
  <c r="H99" i="1" s="1"/>
  <c r="H108" i="1" s="1"/>
  <c r="H60" i="1"/>
  <c r="G35" i="1"/>
  <c r="H35" i="1" s="1"/>
  <c r="H36" i="1"/>
  <c r="G31" i="1"/>
  <c r="H31" i="1" s="1"/>
  <c r="G14" i="1"/>
  <c r="G13" i="1" s="1"/>
  <c r="M13" i="1" l="1"/>
  <c r="A82" i="1"/>
  <c r="A83" i="1"/>
  <c r="G99" i="1" l="1"/>
  <c r="I36" i="1"/>
  <c r="J27" i="1" s="1"/>
  <c r="I27" i="1" s="1"/>
  <c r="J44" i="1"/>
  <c r="I44" i="1"/>
  <c r="J46" i="1"/>
  <c r="I46" i="1"/>
  <c r="J40" i="1"/>
  <c r="I40" i="1"/>
  <c r="J45" i="1"/>
  <c r="I45" i="1"/>
  <c r="I29" i="1"/>
  <c r="J38" i="1"/>
  <c r="I38" i="1"/>
  <c r="J29" i="1"/>
  <c r="I30" i="1"/>
  <c r="J39" i="1"/>
  <c r="I39" i="1"/>
  <c r="J30" i="1"/>
  <c r="I28" i="1"/>
  <c r="J37" i="1"/>
  <c r="I37" i="1"/>
  <c r="J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Емцова Т. Б.</author>
  </authors>
  <commentList>
    <comment ref="J5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Емцова Т. Б.: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<sst xmlns="http://schemas.openxmlformats.org/spreadsheetml/2006/main" count="539" uniqueCount="118">
  <si>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</si>
  <si>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</si>
  <si>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</si>
  <si>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</si>
  <si>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</si>
  <si>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</si>
  <si>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</si>
  <si>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</si>
  <si>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</si>
  <si>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</si>
  <si>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</si>
  <si>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</si>
  <si>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</si>
  <si>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</si>
  <si>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</si>
  <si>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</si>
  <si>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</si>
  <si>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</si>
  <si>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</si>
  <si>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</si>
  <si>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</si>
  <si>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</si>
  <si>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</si>
  <si>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</si>
  <si>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</si>
  <si>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</si>
  <si>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</si>
  <si>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</si>
  <si>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</si>
  <si>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</si>
  <si>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</si>
  <si>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</si>
  <si>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</si>
  <si>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</si>
  <si>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</si>
  <si>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</si>
  <si>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</si>
  <si>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</si>
  <si>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</si>
  <si>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</si>
  <si>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</si>
  <si>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</si>
  <si>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</si>
  <si>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</si>
  <si>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</si>
  <si>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</si>
  <si>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</si>
  <si>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</si>
  <si>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</si>
  <si>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</si>
  <si>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</si>
  <si>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</si>
  <si>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</si>
  <si>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</si>
  <si>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</si>
  <si>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22 4 28 80100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</si>
  <si>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</si>
  <si>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</si>
  <si>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</si>
  <si>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</si>
  <si>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</si>
  <si>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</si>
  <si>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</si>
  <si>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</si>
  <si>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</si>
  <si>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</si>
  <si>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</si>
  <si>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22 4 16 81140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</si>
  <si>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</si>
  <si>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</si>
  <si>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</si>
  <si>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</si>
  <si>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</si>
  <si>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</si>
  <si>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</si>
  <si>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</si>
  <si>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</si>
  <si>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</si>
  <si>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</si>
  <si>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</si>
  <si>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Организация и содержание местзахоронения (кладбищ)</t>
  </si>
  <si>
    <t>22 4 21 81710</t>
  </si>
  <si>
    <t>Реализация программ (проектов) инициативного бюджетирования</t>
  </si>
  <si>
    <t>22 4 27 S5871</t>
  </si>
  <si>
    <t>Образование</t>
  </si>
  <si>
    <t>07</t>
  </si>
  <si>
    <t>Молодежная политика</t>
  </si>
  <si>
    <t>Мероприятия по работе с семьей. детьми и молодежью</t>
  </si>
  <si>
    <t>22 4 24 82360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</si>
  <si>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</si>
  <si>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</si>
  <si>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</si>
  <si>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</si>
  <si>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</si>
  <si>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</si>
  <si>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</si>
  <si>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</si>
  <si>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</si>
  <si>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22 4 23 82300</t>
  </si>
  <si>
    <t>ИТОГО: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</si>
  <si>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</si>
  <si>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Социальные выплаты гражданам, кроме публичных нормативных социальных выплат</t>
  </si>
  <si>
    <t>Утвержденно на 2022 год.руб.</t>
  </si>
  <si>
    <t>Уточненная бюджетная роспись на 2022 год.руб.</t>
  </si>
  <si>
    <t>Исполенно с начало года.руб</t>
  </si>
  <si>
    <t>% исполнения к уточненной бюджетной росписи</t>
  </si>
  <si>
    <t>Приложение 3</t>
  </si>
  <si>
    <t>к постановлению Воробейнской сельской администрации</t>
  </si>
  <si>
    <t>"Об исполнении бюджете Воробейнского сельского поселения Жирятинского</t>
  </si>
  <si>
    <t xml:space="preserve">Жирятинского муниципального района Брянской области </t>
  </si>
  <si>
    <t>22421L2990</t>
  </si>
  <si>
    <r>
      <t xml:space="preserve">Членские взносы </t>
    </r>
    <r>
      <rPr>
        <sz val="10"/>
        <color rgb="FF0070C0"/>
        <rFont val="Times New Roman"/>
        <family val="1"/>
        <charset val="204"/>
      </rPr>
      <t>некоммерческим</t>
    </r>
    <r>
      <rPr>
        <sz val="10"/>
        <color rgb="FF000000"/>
        <rFont val="Times New Roman"/>
        <family val="1"/>
        <charset val="204"/>
      </rPr>
      <t xml:space="preserve"> организациям</t>
    </r>
  </si>
  <si>
    <t>22 4 30 84330</t>
  </si>
  <si>
    <t>Ведомственная структура расходов  бюджета Воробейнского сельского поселения Жирятинского муниципального района Брянской области за 9 месяцев 2022 года</t>
  </si>
  <si>
    <t>за 9 месяцев 2022 года"</t>
  </si>
  <si>
    <t xml:space="preserve">от "12 " октября 2022г. № </t>
  </si>
  <si>
    <t>Реализация федеральной целевой программы "Увековечение памяти погибших при защите Отечества на 2019-2024 годы"</t>
  </si>
  <si>
    <t>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</si>
</sst>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08"/>
  <sheetViews>
    <sheetView tabSelected="1" view="pageBreakPreview" zoomScaleNormal="100" zoomScaleSheetLayoutView="100" workbookViewId="0">
      <selection activeCell="H4" sqref="H4"/>
    </sheetView>
  </sheetViews>
  <sheetFormatPr defaultRowHeight="12.75" x14ac:dyDescent="0.2"/>
  <cols>
    <col min="1" max="1" width="42.5" customWidth="1"/>
    <col min="2" max="2" width="7.1640625" customWidth="1"/>
    <col min="3" max="3" width="6.1640625" customWidth="1"/>
    <col min="4" max="4" width="6.33203125" customWidth="1"/>
    <col min="5" max="5" width="16.33203125" customWidth="1"/>
    <col min="6" max="6" width="7.5" customWidth="1"/>
    <col min="7" max="7" width="14.83203125" customWidth="1"/>
    <col min="8" max="8" width="16.83203125" customWidth="1"/>
    <col min="9" max="9" width="14" customWidth="1"/>
    <col min="10" max="10" width="13" customWidth="1"/>
    <col min="13" max="13" width="9.83203125" bestFit="1" customWidth="1"/>
  </cols>
  <sheetData>
    <row r="2" spans="1:13" ht="25.5" customHeight="1" x14ac:dyDescent="0.2">
      <c r="I2" s="30" t="s">
        <v>106</v>
      </c>
      <c r="J2" s="30"/>
    </row>
    <row r="3" spans="1:13" x14ac:dyDescent="0.2">
      <c r="F3" s="30" t="s">
        <v>107</v>
      </c>
      <c r="G3" s="30"/>
      <c r="H3" s="30"/>
      <c r="I3" s="30"/>
      <c r="J3" s="30"/>
    </row>
    <row r="4" spans="1:13" x14ac:dyDescent="0.2">
      <c r="F4" s="30" t="s">
        <v>115</v>
      </c>
      <c r="G4" s="30"/>
      <c r="H4" t="s">
        <v>117</v>
      </c>
    </row>
    <row r="5" spans="1:13" x14ac:dyDescent="0.2">
      <c r="F5" s="34" t="s">
        <v>108</v>
      </c>
      <c r="G5" s="34"/>
      <c r="H5" s="34"/>
      <c r="I5" s="34"/>
      <c r="J5" s="34"/>
    </row>
    <row r="6" spans="1:13" x14ac:dyDescent="0.2">
      <c r="F6" s="34" t="s">
        <v>109</v>
      </c>
      <c r="G6" s="34"/>
      <c r="H6" s="34"/>
      <c r="I6" s="34"/>
      <c r="J6" s="34"/>
    </row>
    <row r="7" spans="1:13" x14ac:dyDescent="0.2">
      <c r="F7" s="34" t="s">
        <v>114</v>
      </c>
      <c r="G7" s="34"/>
      <c r="H7" s="34"/>
      <c r="I7" s="34"/>
      <c r="J7" s="34"/>
    </row>
    <row r="8" spans="1:13" ht="9.75" customHeight="1" x14ac:dyDescent="0.2">
      <c r="A8" s="1" t="s">
        <v>0</v>
      </c>
      <c r="B8" s="1" t="s">
        <v>0</v>
      </c>
      <c r="C8" s="1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/>
      <c r="J8" s="2" t="s">
        <v>0</v>
      </c>
    </row>
    <row r="9" spans="1:13" ht="37.5" customHeight="1" x14ac:dyDescent="0.2">
      <c r="A9" s="31" t="s">
        <v>113</v>
      </c>
      <c r="B9" s="31"/>
      <c r="C9" s="31"/>
      <c r="D9" s="31"/>
      <c r="E9" s="31"/>
      <c r="F9" s="31"/>
      <c r="G9" s="31"/>
      <c r="H9" s="31"/>
      <c r="I9" s="31"/>
      <c r="J9" s="31"/>
    </row>
    <row r="10" spans="1:13" ht="15" customHeigh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3" ht="78" customHeight="1" x14ac:dyDescent="0.2">
      <c r="A11" s="3" t="s">
        <v>1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102</v>
      </c>
      <c r="H11" s="11" t="s">
        <v>103</v>
      </c>
      <c r="I11" s="11" t="s">
        <v>104</v>
      </c>
      <c r="J11" s="11" t="s">
        <v>105</v>
      </c>
    </row>
    <row r="12" spans="1:13" ht="14.45" customHeight="1" x14ac:dyDescent="0.2">
      <c r="A12" s="3" t="s">
        <v>7</v>
      </c>
      <c r="B12" s="3" t="s">
        <v>8</v>
      </c>
      <c r="C12" s="3" t="s">
        <v>9</v>
      </c>
      <c r="D12" s="3" t="s">
        <v>10</v>
      </c>
      <c r="E12" s="3" t="s">
        <v>11</v>
      </c>
      <c r="F12" s="3" t="s">
        <v>12</v>
      </c>
      <c r="G12" s="3">
        <v>7</v>
      </c>
      <c r="H12" s="3">
        <v>8</v>
      </c>
      <c r="I12" s="28">
        <v>9</v>
      </c>
      <c r="J12" s="28">
        <v>10</v>
      </c>
    </row>
    <row r="13" spans="1:13" ht="54" customHeight="1" x14ac:dyDescent="0.2">
      <c r="A13" s="6" t="s">
        <v>16</v>
      </c>
      <c r="B13" s="7" t="s">
        <v>17</v>
      </c>
      <c r="C13" s="7" t="s">
        <v>0</v>
      </c>
      <c r="D13" s="7" t="s">
        <v>0</v>
      </c>
      <c r="E13" s="8" t="s">
        <v>0</v>
      </c>
      <c r="F13" s="8" t="s">
        <v>0</v>
      </c>
      <c r="G13" s="9">
        <f>G14+G48+G54+G59+G67+G84+G89+G94</f>
        <v>11711545.040000001</v>
      </c>
      <c r="H13" s="9">
        <f t="shared" ref="H13" si="0">H14+H48+H54+H59+H67+H84+H89+H94</f>
        <v>11711545.040000001</v>
      </c>
      <c r="I13" s="9">
        <f>I14+I47+I54+I59+I67+I84+I89+I94</f>
        <v>7058226.1499999994</v>
      </c>
      <c r="J13" s="9">
        <v>60.27</v>
      </c>
      <c r="M13" s="5">
        <f>G13-H13</f>
        <v>0</v>
      </c>
    </row>
    <row r="14" spans="1:13" ht="20.25" customHeight="1" x14ac:dyDescent="0.2">
      <c r="A14" s="10" t="s">
        <v>18</v>
      </c>
      <c r="B14" s="11" t="s">
        <v>17</v>
      </c>
      <c r="C14" s="11" t="s">
        <v>19</v>
      </c>
      <c r="D14" s="11" t="s">
        <v>0</v>
      </c>
      <c r="E14" s="11" t="s">
        <v>0</v>
      </c>
      <c r="F14" s="11" t="s">
        <v>0</v>
      </c>
      <c r="G14" s="12">
        <f>G15+G19+G27+G31</f>
        <v>2431748.96</v>
      </c>
      <c r="H14" s="12">
        <v>2431748.96</v>
      </c>
      <c r="I14" s="12">
        <v>1739863.73</v>
      </c>
      <c r="J14" s="12">
        <v>71.55</v>
      </c>
    </row>
    <row r="15" spans="1:13" ht="44.25" customHeight="1" x14ac:dyDescent="0.2">
      <c r="A15" s="10" t="s">
        <v>20</v>
      </c>
      <c r="B15" s="11" t="s">
        <v>17</v>
      </c>
      <c r="C15" s="11" t="s">
        <v>19</v>
      </c>
      <c r="D15" s="11" t="s">
        <v>21</v>
      </c>
      <c r="E15" s="11" t="s">
        <v>0</v>
      </c>
      <c r="F15" s="11" t="s">
        <v>0</v>
      </c>
      <c r="G15" s="12">
        <v>569430</v>
      </c>
      <c r="H15" s="12">
        <f t="shared" ref="H15:H44" si="1">G15</f>
        <v>569430</v>
      </c>
      <c r="I15" s="12">
        <f t="shared" ref="I15:J15" si="2">I18</f>
        <v>430369.67</v>
      </c>
      <c r="J15" s="12">
        <f t="shared" si="2"/>
        <v>75.58</v>
      </c>
    </row>
    <row r="16" spans="1:13" ht="32.25" customHeight="1" x14ac:dyDescent="0.2">
      <c r="A16" s="13" t="s">
        <v>22</v>
      </c>
      <c r="B16" s="11" t="s">
        <v>17</v>
      </c>
      <c r="C16" s="11" t="s">
        <v>19</v>
      </c>
      <c r="D16" s="11" t="s">
        <v>21</v>
      </c>
      <c r="E16" s="11" t="s">
        <v>23</v>
      </c>
      <c r="F16" s="14" t="s">
        <v>0</v>
      </c>
      <c r="G16" s="12">
        <v>569430</v>
      </c>
      <c r="H16" s="12">
        <f t="shared" si="1"/>
        <v>569430</v>
      </c>
      <c r="I16" s="12">
        <f t="shared" ref="I16:J16" si="3">I18</f>
        <v>430369.67</v>
      </c>
      <c r="J16" s="12">
        <f t="shared" si="3"/>
        <v>75.58</v>
      </c>
    </row>
    <row r="17" spans="1:12" ht="78.75" customHeight="1" x14ac:dyDescent="0.2">
      <c r="A17" s="13" t="s">
        <v>24</v>
      </c>
      <c r="B17" s="11" t="s">
        <v>17</v>
      </c>
      <c r="C17" s="11" t="s">
        <v>19</v>
      </c>
      <c r="D17" s="11" t="s">
        <v>21</v>
      </c>
      <c r="E17" s="11" t="s">
        <v>23</v>
      </c>
      <c r="F17" s="11" t="s">
        <v>25</v>
      </c>
      <c r="G17" s="12">
        <v>569430</v>
      </c>
      <c r="H17" s="12">
        <f t="shared" si="1"/>
        <v>569430</v>
      </c>
      <c r="I17" s="12">
        <f t="shared" ref="I17:J17" si="4">I18</f>
        <v>430369.67</v>
      </c>
      <c r="J17" s="12">
        <f t="shared" si="4"/>
        <v>75.58</v>
      </c>
    </row>
    <row r="18" spans="1:12" ht="35.25" customHeight="1" x14ac:dyDescent="0.2">
      <c r="A18" s="13" t="s">
        <v>26</v>
      </c>
      <c r="B18" s="11" t="s">
        <v>17</v>
      </c>
      <c r="C18" s="11" t="s">
        <v>19</v>
      </c>
      <c r="D18" s="11" t="s">
        <v>21</v>
      </c>
      <c r="E18" s="11" t="s">
        <v>23</v>
      </c>
      <c r="F18" s="11" t="s">
        <v>27</v>
      </c>
      <c r="G18" s="12">
        <v>569430</v>
      </c>
      <c r="H18" s="12">
        <f t="shared" si="1"/>
        <v>569430</v>
      </c>
      <c r="I18" s="12">
        <v>430369.67</v>
      </c>
      <c r="J18" s="12">
        <v>75.58</v>
      </c>
    </row>
    <row r="19" spans="1:12" ht="69" customHeight="1" x14ac:dyDescent="0.2">
      <c r="A19" s="10" t="s">
        <v>28</v>
      </c>
      <c r="B19" s="11" t="s">
        <v>17</v>
      </c>
      <c r="C19" s="11" t="s">
        <v>19</v>
      </c>
      <c r="D19" s="11" t="s">
        <v>29</v>
      </c>
      <c r="E19" s="11" t="s">
        <v>0</v>
      </c>
      <c r="F19" s="11" t="s">
        <v>0</v>
      </c>
      <c r="G19" s="12">
        <f>G20</f>
        <v>1755346.47</v>
      </c>
      <c r="H19" s="12">
        <f>H20</f>
        <v>1755346.47</v>
      </c>
      <c r="I19" s="15">
        <f>$I$20</f>
        <v>1248556.3400000001</v>
      </c>
      <c r="J19" s="15">
        <v>71.13</v>
      </c>
      <c r="L19" s="5">
        <f>G19-H19</f>
        <v>0</v>
      </c>
    </row>
    <row r="20" spans="1:12" ht="45" customHeight="1" x14ac:dyDescent="0.2">
      <c r="A20" s="13" t="s">
        <v>30</v>
      </c>
      <c r="B20" s="11" t="s">
        <v>17</v>
      </c>
      <c r="C20" s="11" t="s">
        <v>19</v>
      </c>
      <c r="D20" s="11" t="s">
        <v>29</v>
      </c>
      <c r="E20" s="11" t="s">
        <v>31</v>
      </c>
      <c r="F20" s="14" t="s">
        <v>0</v>
      </c>
      <c r="G20" s="12">
        <f>G21+G23+G25</f>
        <v>1755346.47</v>
      </c>
      <c r="H20" s="12">
        <v>1755346.47</v>
      </c>
      <c r="I20" s="15">
        <v>1248556.3400000001</v>
      </c>
      <c r="J20" s="15">
        <v>71.13</v>
      </c>
    </row>
    <row r="21" spans="1:12" ht="81" customHeight="1" x14ac:dyDescent="0.2">
      <c r="A21" s="13" t="s">
        <v>24</v>
      </c>
      <c r="B21" s="11" t="s">
        <v>17</v>
      </c>
      <c r="C21" s="11" t="s">
        <v>19</v>
      </c>
      <c r="D21" s="11" t="s">
        <v>29</v>
      </c>
      <c r="E21" s="11" t="s">
        <v>31</v>
      </c>
      <c r="F21" s="11" t="s">
        <v>25</v>
      </c>
      <c r="G21" s="12">
        <v>1588666</v>
      </c>
      <c r="H21" s="12">
        <f t="shared" si="1"/>
        <v>1588666</v>
      </c>
      <c r="I21" s="12">
        <v>1107296.45</v>
      </c>
      <c r="J21" s="12">
        <v>69.7</v>
      </c>
    </row>
    <row r="22" spans="1:12" ht="30.75" customHeight="1" x14ac:dyDescent="0.2">
      <c r="A22" s="13" t="s">
        <v>26</v>
      </c>
      <c r="B22" s="11" t="s">
        <v>17</v>
      </c>
      <c r="C22" s="11" t="s">
        <v>19</v>
      </c>
      <c r="D22" s="11" t="s">
        <v>29</v>
      </c>
      <c r="E22" s="11" t="s">
        <v>31</v>
      </c>
      <c r="F22" s="11" t="s">
        <v>27</v>
      </c>
      <c r="G22" s="12">
        <v>1588666</v>
      </c>
      <c r="H22" s="12">
        <f t="shared" si="1"/>
        <v>1588666</v>
      </c>
      <c r="I22" s="12">
        <v>1107296.45</v>
      </c>
      <c r="J22" s="12">
        <v>69.7</v>
      </c>
    </row>
    <row r="23" spans="1:12" ht="43.5" customHeight="1" x14ac:dyDescent="0.2">
      <c r="A23" s="13" t="s">
        <v>32</v>
      </c>
      <c r="B23" s="11" t="s">
        <v>17</v>
      </c>
      <c r="C23" s="11" t="s">
        <v>19</v>
      </c>
      <c r="D23" s="11" t="s">
        <v>29</v>
      </c>
      <c r="E23" s="11" t="s">
        <v>31</v>
      </c>
      <c r="F23" s="11" t="s">
        <v>33</v>
      </c>
      <c r="G23" s="12">
        <f t="shared" ref="G23:H23" si="5">G24</f>
        <v>161419.47</v>
      </c>
      <c r="H23" s="12">
        <f t="shared" si="5"/>
        <v>161419.47</v>
      </c>
      <c r="I23" s="12">
        <v>136039.49</v>
      </c>
      <c r="J23" s="12">
        <v>92.48</v>
      </c>
    </row>
    <row r="24" spans="1:12" ht="43.5" customHeight="1" x14ac:dyDescent="0.2">
      <c r="A24" s="13" t="s">
        <v>34</v>
      </c>
      <c r="B24" s="11" t="s">
        <v>17</v>
      </c>
      <c r="C24" s="11" t="s">
        <v>19</v>
      </c>
      <c r="D24" s="11" t="s">
        <v>29</v>
      </c>
      <c r="E24" s="11" t="s">
        <v>31</v>
      </c>
      <c r="F24" s="11" t="s">
        <v>35</v>
      </c>
      <c r="G24" s="12">
        <v>161419.47</v>
      </c>
      <c r="H24" s="12">
        <v>161419.47</v>
      </c>
      <c r="I24" s="12">
        <v>136039.49</v>
      </c>
      <c r="J24" s="12">
        <v>92.48</v>
      </c>
    </row>
    <row r="25" spans="1:12" ht="15" customHeight="1" x14ac:dyDescent="0.2">
      <c r="A25" s="13" t="s">
        <v>36</v>
      </c>
      <c r="B25" s="11" t="s">
        <v>17</v>
      </c>
      <c r="C25" s="11" t="s">
        <v>19</v>
      </c>
      <c r="D25" s="11" t="s">
        <v>29</v>
      </c>
      <c r="E25" s="11" t="s">
        <v>31</v>
      </c>
      <c r="F25" s="11" t="s">
        <v>37</v>
      </c>
      <c r="G25" s="12">
        <v>5261</v>
      </c>
      <c r="H25" s="12">
        <f t="shared" si="1"/>
        <v>5261</v>
      </c>
      <c r="I25" s="12">
        <v>5220.3999999999996</v>
      </c>
      <c r="J25" s="12">
        <v>99.23</v>
      </c>
    </row>
    <row r="26" spans="1:12" ht="18.75" customHeight="1" x14ac:dyDescent="0.2">
      <c r="A26" s="13" t="s">
        <v>38</v>
      </c>
      <c r="B26" s="11" t="s">
        <v>17</v>
      </c>
      <c r="C26" s="11" t="s">
        <v>19</v>
      </c>
      <c r="D26" s="11" t="s">
        <v>29</v>
      </c>
      <c r="E26" s="11" t="s">
        <v>31</v>
      </c>
      <c r="F26" s="11" t="s">
        <v>39</v>
      </c>
      <c r="G26" s="12">
        <v>5261</v>
      </c>
      <c r="H26" s="12">
        <f t="shared" si="1"/>
        <v>5261</v>
      </c>
      <c r="I26" s="12">
        <v>5220.3999999999996</v>
      </c>
      <c r="J26" s="12">
        <v>99.23</v>
      </c>
    </row>
    <row r="27" spans="1:12" ht="15.95" customHeight="1" x14ac:dyDescent="0.2">
      <c r="A27" s="10" t="s">
        <v>40</v>
      </c>
      <c r="B27" s="11" t="s">
        <v>17</v>
      </c>
      <c r="C27" s="11" t="s">
        <v>19</v>
      </c>
      <c r="D27" s="11" t="s">
        <v>14</v>
      </c>
      <c r="E27" s="11" t="s">
        <v>0</v>
      </c>
      <c r="F27" s="11" t="s">
        <v>0</v>
      </c>
      <c r="G27" s="12">
        <v>1600</v>
      </c>
      <c r="H27" s="12">
        <f t="shared" si="1"/>
        <v>1600</v>
      </c>
      <c r="I27" s="12">
        <f t="shared" ref="I27:I44" si="6">J27</f>
        <v>0</v>
      </c>
      <c r="J27" s="12">
        <f t="shared" ref="J27:J30" si="7">I36</f>
        <v>0</v>
      </c>
    </row>
    <row r="28" spans="1:12" ht="22.5" customHeight="1" x14ac:dyDescent="0.2">
      <c r="A28" s="13" t="s">
        <v>41</v>
      </c>
      <c r="B28" s="11" t="s">
        <v>17</v>
      </c>
      <c r="C28" s="11" t="s">
        <v>19</v>
      </c>
      <c r="D28" s="11" t="s">
        <v>14</v>
      </c>
      <c r="E28" s="11" t="s">
        <v>42</v>
      </c>
      <c r="F28" s="14" t="s">
        <v>0</v>
      </c>
      <c r="G28" s="12">
        <v>1600</v>
      </c>
      <c r="H28" s="12">
        <f t="shared" si="1"/>
        <v>1600</v>
      </c>
      <c r="I28" s="12">
        <f t="shared" ca="1" si="6"/>
        <v>0</v>
      </c>
      <c r="J28" s="12">
        <f t="shared" ca="1" si="7"/>
        <v>0</v>
      </c>
    </row>
    <row r="29" spans="1:12" ht="15" customHeight="1" x14ac:dyDescent="0.2">
      <c r="A29" s="13" t="s">
        <v>36</v>
      </c>
      <c r="B29" s="11" t="s">
        <v>17</v>
      </c>
      <c r="C29" s="11" t="s">
        <v>19</v>
      </c>
      <c r="D29" s="11" t="s">
        <v>14</v>
      </c>
      <c r="E29" s="11" t="s">
        <v>42</v>
      </c>
      <c r="F29" s="11" t="s">
        <v>37</v>
      </c>
      <c r="G29" s="12">
        <v>1600</v>
      </c>
      <c r="H29" s="12">
        <f t="shared" si="1"/>
        <v>1600</v>
      </c>
      <c r="I29" s="12">
        <f t="shared" ca="1" si="6"/>
        <v>0</v>
      </c>
      <c r="J29" s="12">
        <f t="shared" ca="1" si="7"/>
        <v>0</v>
      </c>
    </row>
    <row r="30" spans="1:12" ht="15" customHeight="1" x14ac:dyDescent="0.2">
      <c r="A30" s="13" t="s">
        <v>43</v>
      </c>
      <c r="B30" s="11" t="s">
        <v>17</v>
      </c>
      <c r="C30" s="11" t="s">
        <v>19</v>
      </c>
      <c r="D30" s="11" t="s">
        <v>14</v>
      </c>
      <c r="E30" s="11" t="s">
        <v>42</v>
      </c>
      <c r="F30" s="11" t="s">
        <v>44</v>
      </c>
      <c r="G30" s="12">
        <v>1600</v>
      </c>
      <c r="H30" s="12">
        <f t="shared" si="1"/>
        <v>1600</v>
      </c>
      <c r="I30" s="12">
        <f t="shared" ca="1" si="6"/>
        <v>0</v>
      </c>
      <c r="J30" s="12">
        <f t="shared" ca="1" si="7"/>
        <v>0</v>
      </c>
    </row>
    <row r="31" spans="1:12" ht="15.95" customHeight="1" x14ac:dyDescent="0.2">
      <c r="A31" s="10" t="s">
        <v>45</v>
      </c>
      <c r="B31" s="11" t="s">
        <v>17</v>
      </c>
      <c r="C31" s="11" t="s">
        <v>19</v>
      </c>
      <c r="D31" s="11" t="s">
        <v>15</v>
      </c>
      <c r="E31" s="11" t="s">
        <v>0</v>
      </c>
      <c r="F31" s="11" t="s">
        <v>0</v>
      </c>
      <c r="G31" s="12">
        <f>G32+G35+G41+G44</f>
        <v>105372.49</v>
      </c>
      <c r="H31" s="12">
        <f t="shared" si="1"/>
        <v>105372.49</v>
      </c>
      <c r="I31" s="12">
        <f>I32+I41</f>
        <v>60937.72</v>
      </c>
      <c r="J31" s="12">
        <v>57.83</v>
      </c>
    </row>
    <row r="32" spans="1:12" ht="30.75" customHeight="1" x14ac:dyDescent="0.2">
      <c r="A32" s="13" t="s">
        <v>46</v>
      </c>
      <c r="B32" s="11" t="s">
        <v>17</v>
      </c>
      <c r="C32" s="11" t="s">
        <v>19</v>
      </c>
      <c r="D32" s="11" t="s">
        <v>15</v>
      </c>
      <c r="E32" s="11" t="s">
        <v>47</v>
      </c>
      <c r="F32" s="14" t="s">
        <v>0</v>
      </c>
      <c r="G32" s="15">
        <f>G33</f>
        <v>99772.49</v>
      </c>
      <c r="H32" s="15">
        <f t="shared" si="1"/>
        <v>99772.49</v>
      </c>
      <c r="I32" s="15">
        <f t="shared" ref="I32:J32" si="8">I34</f>
        <v>55937.72</v>
      </c>
      <c r="J32" s="15">
        <f t="shared" si="8"/>
        <v>56.06</v>
      </c>
    </row>
    <row r="33" spans="1:10" ht="42.75" customHeight="1" x14ac:dyDescent="0.2">
      <c r="A33" s="13" t="s">
        <v>32</v>
      </c>
      <c r="B33" s="11" t="s">
        <v>17</v>
      </c>
      <c r="C33" s="11" t="s">
        <v>19</v>
      </c>
      <c r="D33" s="11" t="s">
        <v>15</v>
      </c>
      <c r="E33" s="11" t="s">
        <v>47</v>
      </c>
      <c r="F33" s="11" t="s">
        <v>33</v>
      </c>
      <c r="G33" s="15">
        <v>99772.49</v>
      </c>
      <c r="H33" s="15">
        <f t="shared" si="1"/>
        <v>99772.49</v>
      </c>
      <c r="I33" s="15">
        <f t="shared" ref="I33:J33" si="9">I34</f>
        <v>55937.72</v>
      </c>
      <c r="J33" s="15">
        <f t="shared" si="9"/>
        <v>56.06</v>
      </c>
    </row>
    <row r="34" spans="1:10" ht="42" customHeight="1" x14ac:dyDescent="0.2">
      <c r="A34" s="13" t="s">
        <v>34</v>
      </c>
      <c r="B34" s="11" t="s">
        <v>17</v>
      </c>
      <c r="C34" s="11" t="s">
        <v>19</v>
      </c>
      <c r="D34" s="11" t="s">
        <v>15</v>
      </c>
      <c r="E34" s="11" t="s">
        <v>47</v>
      </c>
      <c r="F34" s="11" t="s">
        <v>35</v>
      </c>
      <c r="G34" s="15">
        <v>99772.49</v>
      </c>
      <c r="H34" s="15">
        <f t="shared" si="1"/>
        <v>99772.49</v>
      </c>
      <c r="I34" s="15">
        <v>55937.72</v>
      </c>
      <c r="J34" s="15">
        <v>56.06</v>
      </c>
    </row>
    <row r="35" spans="1:10" ht="81.75" customHeight="1" x14ac:dyDescent="0.2">
      <c r="A35" s="13" t="s">
        <v>48</v>
      </c>
      <c r="B35" s="11" t="s">
        <v>17</v>
      </c>
      <c r="C35" s="11" t="s">
        <v>19</v>
      </c>
      <c r="D35" s="11" t="s">
        <v>15</v>
      </c>
      <c r="E35" s="11" t="s">
        <v>49</v>
      </c>
      <c r="F35" s="14" t="s">
        <v>0</v>
      </c>
      <c r="G35" s="15">
        <f>G36</f>
        <v>600</v>
      </c>
      <c r="H35" s="15">
        <f t="shared" si="1"/>
        <v>600</v>
      </c>
      <c r="I35" s="15">
        <f t="shared" si="6"/>
        <v>0</v>
      </c>
      <c r="J35" s="15">
        <v>0</v>
      </c>
    </row>
    <row r="36" spans="1:10" ht="22.5" customHeight="1" x14ac:dyDescent="0.2">
      <c r="A36" s="13" t="s">
        <v>50</v>
      </c>
      <c r="B36" s="11" t="s">
        <v>17</v>
      </c>
      <c r="C36" s="11" t="s">
        <v>19</v>
      </c>
      <c r="D36" s="11" t="s">
        <v>15</v>
      </c>
      <c r="E36" s="11" t="s">
        <v>49</v>
      </c>
      <c r="F36" s="11" t="s">
        <v>51</v>
      </c>
      <c r="G36" s="15">
        <f>G37</f>
        <v>600</v>
      </c>
      <c r="H36" s="15">
        <f t="shared" si="1"/>
        <v>600</v>
      </c>
      <c r="I36" s="15">
        <f t="shared" si="6"/>
        <v>0</v>
      </c>
      <c r="J36" s="15">
        <v>0</v>
      </c>
    </row>
    <row r="37" spans="1:10" ht="15" customHeight="1" x14ac:dyDescent="0.2">
      <c r="A37" s="13" t="s">
        <v>52</v>
      </c>
      <c r="B37" s="11" t="s">
        <v>17</v>
      </c>
      <c r="C37" s="11" t="s">
        <v>19</v>
      </c>
      <c r="D37" s="11" t="s">
        <v>15</v>
      </c>
      <c r="E37" s="11" t="s">
        <v>49</v>
      </c>
      <c r="F37" s="11" t="s">
        <v>53</v>
      </c>
      <c r="G37" s="15">
        <v>600</v>
      </c>
      <c r="H37" s="15">
        <f t="shared" si="1"/>
        <v>600</v>
      </c>
      <c r="I37" s="15">
        <f t="shared" ca="1" si="6"/>
        <v>0</v>
      </c>
      <c r="J37" s="15">
        <f t="shared" ref="J37:J46" ca="1" si="10">I37</f>
        <v>0</v>
      </c>
    </row>
    <row r="38" spans="1:10" ht="64.5" hidden="1" customHeight="1" x14ac:dyDescent="0.2">
      <c r="A38" s="13" t="s">
        <v>54</v>
      </c>
      <c r="B38" s="11" t="s">
        <v>17</v>
      </c>
      <c r="C38" s="11" t="s">
        <v>19</v>
      </c>
      <c r="D38" s="11" t="s">
        <v>15</v>
      </c>
      <c r="E38" s="11" t="s">
        <v>55</v>
      </c>
      <c r="F38" s="14" t="s">
        <v>0</v>
      </c>
      <c r="G38" s="15">
        <v>0</v>
      </c>
      <c r="H38" s="15">
        <f t="shared" si="1"/>
        <v>0</v>
      </c>
      <c r="I38" s="15">
        <f t="shared" ca="1" si="6"/>
        <v>0</v>
      </c>
      <c r="J38" s="15">
        <f t="shared" ca="1" si="10"/>
        <v>0</v>
      </c>
    </row>
    <row r="39" spans="1:10" ht="48.95" hidden="1" customHeight="1" x14ac:dyDescent="0.2">
      <c r="A39" s="13" t="s">
        <v>32</v>
      </c>
      <c r="B39" s="11" t="s">
        <v>17</v>
      </c>
      <c r="C39" s="11" t="s">
        <v>19</v>
      </c>
      <c r="D39" s="11" t="s">
        <v>15</v>
      </c>
      <c r="E39" s="11" t="s">
        <v>55</v>
      </c>
      <c r="F39" s="11" t="s">
        <v>33</v>
      </c>
      <c r="G39" s="15">
        <v>0</v>
      </c>
      <c r="H39" s="15">
        <f t="shared" si="1"/>
        <v>0</v>
      </c>
      <c r="I39" s="15">
        <f t="shared" ca="1" si="6"/>
        <v>0</v>
      </c>
      <c r="J39" s="15">
        <f t="shared" ca="1" si="10"/>
        <v>0</v>
      </c>
    </row>
    <row r="40" spans="1:10" ht="48.95" hidden="1" customHeight="1" x14ac:dyDescent="0.2">
      <c r="A40" s="13" t="s">
        <v>34</v>
      </c>
      <c r="B40" s="11" t="s">
        <v>17</v>
      </c>
      <c r="C40" s="11" t="s">
        <v>19</v>
      </c>
      <c r="D40" s="11" t="s">
        <v>15</v>
      </c>
      <c r="E40" s="11" t="s">
        <v>55</v>
      </c>
      <c r="F40" s="11" t="s">
        <v>35</v>
      </c>
      <c r="G40" s="15">
        <v>0</v>
      </c>
      <c r="H40" s="15">
        <f t="shared" si="1"/>
        <v>0</v>
      </c>
      <c r="I40" s="15">
        <f t="shared" ca="1" si="6"/>
        <v>0</v>
      </c>
      <c r="J40" s="15">
        <f t="shared" ca="1" si="10"/>
        <v>0</v>
      </c>
    </row>
    <row r="41" spans="1:10" ht="32.25" customHeight="1" x14ac:dyDescent="0.2">
      <c r="A41" s="13" t="s">
        <v>111</v>
      </c>
      <c r="B41" s="11" t="s">
        <v>17</v>
      </c>
      <c r="C41" s="11" t="s">
        <v>19</v>
      </c>
      <c r="D41" s="11" t="s">
        <v>15</v>
      </c>
      <c r="E41" s="11" t="s">
        <v>56</v>
      </c>
      <c r="F41" s="14" t="s">
        <v>0</v>
      </c>
      <c r="G41" s="15">
        <v>5000</v>
      </c>
      <c r="H41" s="15">
        <f t="shared" si="1"/>
        <v>5000</v>
      </c>
      <c r="I41" s="15">
        <f t="shared" ref="I41:J41" si="11">I43</f>
        <v>5000</v>
      </c>
      <c r="J41" s="15">
        <f t="shared" si="11"/>
        <v>100</v>
      </c>
    </row>
    <row r="42" spans="1:10" ht="15" customHeight="1" x14ac:dyDescent="0.2">
      <c r="A42" s="13" t="s">
        <v>36</v>
      </c>
      <c r="B42" s="11" t="s">
        <v>17</v>
      </c>
      <c r="C42" s="11" t="s">
        <v>19</v>
      </c>
      <c r="D42" s="11" t="s">
        <v>15</v>
      </c>
      <c r="E42" s="11" t="s">
        <v>56</v>
      </c>
      <c r="F42" s="11" t="s">
        <v>37</v>
      </c>
      <c r="G42" s="15">
        <v>5000</v>
      </c>
      <c r="H42" s="15">
        <f t="shared" si="1"/>
        <v>5000</v>
      </c>
      <c r="I42" s="15">
        <f t="shared" ref="I42:J42" si="12">I43</f>
        <v>5000</v>
      </c>
      <c r="J42" s="15">
        <f t="shared" si="12"/>
        <v>100</v>
      </c>
    </row>
    <row r="43" spans="1:10" ht="24" customHeight="1" x14ac:dyDescent="0.2">
      <c r="A43" s="13" t="s">
        <v>38</v>
      </c>
      <c r="B43" s="11" t="s">
        <v>17</v>
      </c>
      <c r="C43" s="11" t="s">
        <v>19</v>
      </c>
      <c r="D43" s="11" t="s">
        <v>15</v>
      </c>
      <c r="E43" s="11" t="s">
        <v>56</v>
      </c>
      <c r="F43" s="11" t="s">
        <v>39</v>
      </c>
      <c r="G43" s="15">
        <v>5000</v>
      </c>
      <c r="H43" s="15">
        <f t="shared" si="1"/>
        <v>5000</v>
      </c>
      <c r="I43" s="15">
        <v>5000</v>
      </c>
      <c r="J43" s="15">
        <v>100</v>
      </c>
    </row>
    <row r="44" spans="1:10" ht="15" hidden="1" customHeight="1" x14ac:dyDescent="0.2">
      <c r="A44" s="13" t="s">
        <v>57</v>
      </c>
      <c r="B44" s="11" t="s">
        <v>17</v>
      </c>
      <c r="C44" s="11" t="s">
        <v>19</v>
      </c>
      <c r="D44" s="11" t="s">
        <v>15</v>
      </c>
      <c r="E44" s="11" t="s">
        <v>58</v>
      </c>
      <c r="F44" s="14" t="s">
        <v>0</v>
      </c>
      <c r="G44" s="27">
        <v>0</v>
      </c>
      <c r="H44" s="27">
        <f t="shared" si="1"/>
        <v>0</v>
      </c>
      <c r="I44" s="27">
        <f t="shared" ca="1" si="6"/>
        <v>0</v>
      </c>
      <c r="J44" s="27">
        <f t="shared" ca="1" si="10"/>
        <v>0</v>
      </c>
    </row>
    <row r="45" spans="1:10" ht="15" hidden="1" customHeight="1" x14ac:dyDescent="0.2">
      <c r="A45" s="13" t="s">
        <v>36</v>
      </c>
      <c r="B45" s="11" t="s">
        <v>17</v>
      </c>
      <c r="C45" s="11" t="s">
        <v>19</v>
      </c>
      <c r="D45" s="11" t="s">
        <v>15</v>
      </c>
      <c r="E45" s="11" t="s">
        <v>58</v>
      </c>
      <c r="F45" s="11" t="s">
        <v>37</v>
      </c>
      <c r="G45" s="27">
        <v>0</v>
      </c>
      <c r="H45" s="27">
        <f t="shared" ref="H45:H79" si="13">G45</f>
        <v>0</v>
      </c>
      <c r="I45" s="27">
        <f t="shared" ref="I45:I53" ca="1" si="14">J45</f>
        <v>0</v>
      </c>
      <c r="J45" s="27">
        <f t="shared" ca="1" si="10"/>
        <v>0</v>
      </c>
    </row>
    <row r="46" spans="1:10" ht="15" hidden="1" customHeight="1" x14ac:dyDescent="0.2">
      <c r="A46" s="13" t="s">
        <v>43</v>
      </c>
      <c r="B46" s="11" t="s">
        <v>17</v>
      </c>
      <c r="C46" s="11" t="s">
        <v>19</v>
      </c>
      <c r="D46" s="11" t="s">
        <v>15</v>
      </c>
      <c r="E46" s="11" t="s">
        <v>58</v>
      </c>
      <c r="F46" s="11" t="s">
        <v>44</v>
      </c>
      <c r="G46" s="27">
        <v>0</v>
      </c>
      <c r="H46" s="27">
        <f t="shared" si="13"/>
        <v>0</v>
      </c>
      <c r="I46" s="27">
        <f t="shared" ca="1" si="14"/>
        <v>0</v>
      </c>
      <c r="J46" s="27">
        <f t="shared" ca="1" si="10"/>
        <v>0</v>
      </c>
    </row>
    <row r="47" spans="1:10" ht="15" customHeight="1" x14ac:dyDescent="0.2">
      <c r="A47" s="10" t="s">
        <v>59</v>
      </c>
      <c r="B47" s="11" t="s">
        <v>17</v>
      </c>
      <c r="C47" s="11" t="s">
        <v>21</v>
      </c>
      <c r="D47" s="11" t="s">
        <v>0</v>
      </c>
      <c r="E47" s="11" t="s">
        <v>0</v>
      </c>
      <c r="F47" s="11" t="s">
        <v>0</v>
      </c>
      <c r="G47" s="15">
        <v>100615.61</v>
      </c>
      <c r="H47" s="15">
        <f t="shared" si="13"/>
        <v>100615.61</v>
      </c>
      <c r="I47" s="15">
        <v>53828.29</v>
      </c>
      <c r="J47" s="15">
        <f t="shared" ref="I47:J48" si="15">J49</f>
        <v>53.5</v>
      </c>
    </row>
    <row r="48" spans="1:10" ht="32.25" customHeight="1" x14ac:dyDescent="0.2">
      <c r="A48" s="10" t="s">
        <v>60</v>
      </c>
      <c r="B48" s="11" t="s">
        <v>17</v>
      </c>
      <c r="C48" s="11" t="s">
        <v>21</v>
      </c>
      <c r="D48" s="11" t="s">
        <v>61</v>
      </c>
      <c r="E48" s="11" t="s">
        <v>0</v>
      </c>
      <c r="F48" s="11" t="s">
        <v>0</v>
      </c>
      <c r="G48" s="15">
        <v>100615.61</v>
      </c>
      <c r="H48" s="15">
        <f t="shared" si="13"/>
        <v>100615.61</v>
      </c>
      <c r="I48" s="15">
        <f t="shared" si="15"/>
        <v>53828.29</v>
      </c>
      <c r="J48" s="15">
        <v>53.5</v>
      </c>
    </row>
    <row r="49" spans="1:10" ht="42" customHeight="1" x14ac:dyDescent="0.2">
      <c r="A49" s="13" t="s">
        <v>62</v>
      </c>
      <c r="B49" s="11" t="s">
        <v>17</v>
      </c>
      <c r="C49" s="11" t="s">
        <v>21</v>
      </c>
      <c r="D49" s="11" t="s">
        <v>61</v>
      </c>
      <c r="E49" s="11" t="s">
        <v>63</v>
      </c>
      <c r="F49" s="14" t="s">
        <v>0</v>
      </c>
      <c r="G49" s="15">
        <v>100615.61</v>
      </c>
      <c r="H49" s="15">
        <f t="shared" si="13"/>
        <v>100615.61</v>
      </c>
      <c r="I49" s="15">
        <f>$I$50</f>
        <v>53828.29</v>
      </c>
      <c r="J49" s="15">
        <v>53.5</v>
      </c>
    </row>
    <row r="50" spans="1:10" ht="82.5" customHeight="1" x14ac:dyDescent="0.2">
      <c r="A50" s="13" t="s">
        <v>24</v>
      </c>
      <c r="B50" s="11" t="s">
        <v>17</v>
      </c>
      <c r="C50" s="11" t="s">
        <v>21</v>
      </c>
      <c r="D50" s="11" t="s">
        <v>61</v>
      </c>
      <c r="E50" s="11" t="s">
        <v>63</v>
      </c>
      <c r="F50" s="11" t="s">
        <v>25</v>
      </c>
      <c r="G50" s="15">
        <v>98565.1</v>
      </c>
      <c r="H50" s="15">
        <f t="shared" si="13"/>
        <v>98565.1</v>
      </c>
      <c r="I50" s="15">
        <f t="shared" ref="I50:J50" si="16">I51</f>
        <v>53828.29</v>
      </c>
      <c r="J50" s="15">
        <f t="shared" si="16"/>
        <v>54.61</v>
      </c>
    </row>
    <row r="51" spans="1:10" ht="33.75" customHeight="1" x14ac:dyDescent="0.2">
      <c r="A51" s="13" t="s">
        <v>26</v>
      </c>
      <c r="B51" s="11" t="s">
        <v>17</v>
      </c>
      <c r="C51" s="11" t="s">
        <v>21</v>
      </c>
      <c r="D51" s="11" t="s">
        <v>61</v>
      </c>
      <c r="E51" s="11" t="s">
        <v>63</v>
      </c>
      <c r="F51" s="11" t="s">
        <v>27</v>
      </c>
      <c r="G51" s="15">
        <v>98565.1</v>
      </c>
      <c r="H51" s="15">
        <f t="shared" si="13"/>
        <v>98565.1</v>
      </c>
      <c r="I51" s="15">
        <v>53828.29</v>
      </c>
      <c r="J51" s="15">
        <v>54.61</v>
      </c>
    </row>
    <row r="52" spans="1:10" ht="41.25" customHeight="1" x14ac:dyDescent="0.2">
      <c r="A52" s="13" t="s">
        <v>32</v>
      </c>
      <c r="B52" s="11" t="s">
        <v>17</v>
      </c>
      <c r="C52" s="11" t="s">
        <v>21</v>
      </c>
      <c r="D52" s="11" t="s">
        <v>61</v>
      </c>
      <c r="E52" s="11" t="s">
        <v>63</v>
      </c>
      <c r="F52" s="11" t="s">
        <v>33</v>
      </c>
      <c r="G52" s="15">
        <v>2050.5100000000002</v>
      </c>
      <c r="H52" s="15">
        <f t="shared" si="13"/>
        <v>2050.5100000000002</v>
      </c>
      <c r="I52" s="15">
        <f t="shared" si="14"/>
        <v>0</v>
      </c>
      <c r="J52" s="15">
        <v>0</v>
      </c>
    </row>
    <row r="53" spans="1:10" ht="41.25" customHeight="1" x14ac:dyDescent="0.2">
      <c r="A53" s="13" t="s">
        <v>34</v>
      </c>
      <c r="B53" s="11" t="s">
        <v>17</v>
      </c>
      <c r="C53" s="11" t="s">
        <v>21</v>
      </c>
      <c r="D53" s="11" t="s">
        <v>61</v>
      </c>
      <c r="E53" s="11" t="s">
        <v>63</v>
      </c>
      <c r="F53" s="11" t="s">
        <v>35</v>
      </c>
      <c r="G53" s="15">
        <v>2050.5100000000002</v>
      </c>
      <c r="H53" s="15">
        <f t="shared" si="13"/>
        <v>2050.5100000000002</v>
      </c>
      <c r="I53" s="15">
        <f t="shared" si="14"/>
        <v>0</v>
      </c>
      <c r="J53" s="15">
        <v>0</v>
      </c>
    </row>
    <row r="54" spans="1:10" ht="32.25" customHeight="1" x14ac:dyDescent="0.2">
      <c r="A54" s="10" t="s">
        <v>64</v>
      </c>
      <c r="B54" s="11" t="s">
        <v>17</v>
      </c>
      <c r="C54" s="11" t="s">
        <v>61</v>
      </c>
      <c r="D54" s="11" t="s">
        <v>0</v>
      </c>
      <c r="E54" s="11" t="s">
        <v>0</v>
      </c>
      <c r="F54" s="11" t="s">
        <v>0</v>
      </c>
      <c r="G54" s="15">
        <v>5000</v>
      </c>
      <c r="H54" s="15">
        <f t="shared" si="13"/>
        <v>5000</v>
      </c>
      <c r="I54" s="15">
        <f t="shared" ref="I54:J54" si="17">I58</f>
        <v>5000</v>
      </c>
      <c r="J54" s="15">
        <f t="shared" si="17"/>
        <v>100</v>
      </c>
    </row>
    <row r="55" spans="1:10" ht="54" customHeight="1" x14ac:dyDescent="0.2">
      <c r="A55" s="10" t="s">
        <v>65</v>
      </c>
      <c r="B55" s="11" t="s">
        <v>17</v>
      </c>
      <c r="C55" s="11" t="s">
        <v>61</v>
      </c>
      <c r="D55" s="11" t="s">
        <v>13</v>
      </c>
      <c r="E55" s="11" t="s">
        <v>0</v>
      </c>
      <c r="F55" s="11" t="s">
        <v>0</v>
      </c>
      <c r="G55" s="15">
        <v>5000</v>
      </c>
      <c r="H55" s="15">
        <f t="shared" si="13"/>
        <v>5000</v>
      </c>
      <c r="I55" s="15">
        <f t="shared" ref="I55:J55" si="18">I58</f>
        <v>5000</v>
      </c>
      <c r="J55" s="15">
        <f t="shared" si="18"/>
        <v>100</v>
      </c>
    </row>
    <row r="56" spans="1:10" ht="32.25" customHeight="1" x14ac:dyDescent="0.2">
      <c r="A56" s="13" t="s">
        <v>66</v>
      </c>
      <c r="B56" s="11" t="s">
        <v>17</v>
      </c>
      <c r="C56" s="11" t="s">
        <v>61</v>
      </c>
      <c r="D56" s="11" t="s">
        <v>13</v>
      </c>
      <c r="E56" s="11" t="s">
        <v>67</v>
      </c>
      <c r="F56" s="14" t="s">
        <v>0</v>
      </c>
      <c r="G56" s="15">
        <v>5000</v>
      </c>
      <c r="H56" s="15">
        <f t="shared" si="13"/>
        <v>5000</v>
      </c>
      <c r="I56" s="15">
        <f t="shared" ref="I56:J56" si="19">I58</f>
        <v>5000</v>
      </c>
      <c r="J56" s="15">
        <f t="shared" si="19"/>
        <v>100</v>
      </c>
    </row>
    <row r="57" spans="1:10" ht="42.75" customHeight="1" x14ac:dyDescent="0.2">
      <c r="A57" s="13" t="s">
        <v>32</v>
      </c>
      <c r="B57" s="11" t="s">
        <v>17</v>
      </c>
      <c r="C57" s="11" t="s">
        <v>61</v>
      </c>
      <c r="D57" s="11" t="s">
        <v>13</v>
      </c>
      <c r="E57" s="11" t="s">
        <v>67</v>
      </c>
      <c r="F57" s="11" t="s">
        <v>33</v>
      </c>
      <c r="G57" s="15">
        <v>5000</v>
      </c>
      <c r="H57" s="15">
        <f t="shared" si="13"/>
        <v>5000</v>
      </c>
      <c r="I57" s="15">
        <f t="shared" ref="I57:J57" si="20">I58</f>
        <v>5000</v>
      </c>
      <c r="J57" s="15">
        <f t="shared" si="20"/>
        <v>100</v>
      </c>
    </row>
    <row r="58" spans="1:10" ht="48.95" customHeight="1" x14ac:dyDescent="0.2">
      <c r="A58" s="13" t="s">
        <v>34</v>
      </c>
      <c r="B58" s="11" t="s">
        <v>17</v>
      </c>
      <c r="C58" s="11" t="s">
        <v>61</v>
      </c>
      <c r="D58" s="11" t="s">
        <v>13</v>
      </c>
      <c r="E58" s="11" t="s">
        <v>67</v>
      </c>
      <c r="F58" s="11" t="s">
        <v>35</v>
      </c>
      <c r="G58" s="15">
        <v>5000</v>
      </c>
      <c r="H58" s="15">
        <f t="shared" si="13"/>
        <v>5000</v>
      </c>
      <c r="I58" s="15">
        <v>5000</v>
      </c>
      <c r="J58" s="15">
        <v>100</v>
      </c>
    </row>
    <row r="59" spans="1:10" ht="15" customHeight="1" x14ac:dyDescent="0.2">
      <c r="A59" s="10" t="s">
        <v>68</v>
      </c>
      <c r="B59" s="11" t="s">
        <v>17</v>
      </c>
      <c r="C59" s="11" t="s">
        <v>29</v>
      </c>
      <c r="D59" s="11" t="s">
        <v>0</v>
      </c>
      <c r="E59" s="11" t="s">
        <v>0</v>
      </c>
      <c r="F59" s="11" t="s">
        <v>0</v>
      </c>
      <c r="G59" s="15">
        <f>$G$60</f>
        <v>7907900.0800000001</v>
      </c>
      <c r="H59" s="15">
        <f t="shared" si="13"/>
        <v>7907900.0800000001</v>
      </c>
      <c r="I59" s="15">
        <f>$I$60</f>
        <v>5092058.82</v>
      </c>
      <c r="J59" s="15">
        <v>64.39</v>
      </c>
    </row>
    <row r="60" spans="1:10" ht="27" customHeight="1" x14ac:dyDescent="0.2">
      <c r="A60" s="10" t="s">
        <v>69</v>
      </c>
      <c r="B60" s="11" t="s">
        <v>17</v>
      </c>
      <c r="C60" s="11" t="s">
        <v>29</v>
      </c>
      <c r="D60" s="11" t="s">
        <v>70</v>
      </c>
      <c r="E60" s="11" t="s">
        <v>0</v>
      </c>
      <c r="F60" s="11" t="s">
        <v>0</v>
      </c>
      <c r="G60" s="15">
        <f>G61+G64</f>
        <v>7907900.0800000001</v>
      </c>
      <c r="H60" s="15">
        <f t="shared" si="13"/>
        <v>7907900.0800000001</v>
      </c>
      <c r="I60" s="15">
        <f>$I$61+I64</f>
        <v>5092058.82</v>
      </c>
      <c r="J60" s="15">
        <v>64.39</v>
      </c>
    </row>
    <row r="61" spans="1:10" ht="33" customHeight="1" x14ac:dyDescent="0.2">
      <c r="A61" s="13" t="s">
        <v>71</v>
      </c>
      <c r="B61" s="11" t="s">
        <v>17</v>
      </c>
      <c r="C61" s="11" t="s">
        <v>29</v>
      </c>
      <c r="D61" s="11" t="s">
        <v>70</v>
      </c>
      <c r="E61" s="11" t="s">
        <v>72</v>
      </c>
      <c r="F61" s="14" t="s">
        <v>0</v>
      </c>
      <c r="G61" s="15">
        <v>2588751.14</v>
      </c>
      <c r="H61" s="15">
        <f t="shared" si="13"/>
        <v>2588751.14</v>
      </c>
      <c r="I61" s="15">
        <f t="shared" ref="I61:J61" si="21">I63</f>
        <v>1463172.01</v>
      </c>
      <c r="J61" s="15">
        <f t="shared" si="21"/>
        <v>56.52</v>
      </c>
    </row>
    <row r="62" spans="1:10" ht="39.75" customHeight="1" x14ac:dyDescent="0.2">
      <c r="A62" s="13" t="s">
        <v>32</v>
      </c>
      <c r="B62" s="11" t="s">
        <v>17</v>
      </c>
      <c r="C62" s="11" t="s">
        <v>29</v>
      </c>
      <c r="D62" s="11" t="s">
        <v>70</v>
      </c>
      <c r="E62" s="11" t="s">
        <v>72</v>
      </c>
      <c r="F62" s="11" t="s">
        <v>33</v>
      </c>
      <c r="G62" s="15">
        <v>2588751.14</v>
      </c>
      <c r="H62" s="15">
        <f t="shared" si="13"/>
        <v>2588751.14</v>
      </c>
      <c r="I62" s="15">
        <f t="shared" ref="I62:J62" si="22">I63</f>
        <v>1463172.01</v>
      </c>
      <c r="J62" s="15">
        <f t="shared" si="22"/>
        <v>56.52</v>
      </c>
    </row>
    <row r="63" spans="1:10" ht="40.5" customHeight="1" x14ac:dyDescent="0.2">
      <c r="A63" s="13" t="s">
        <v>34</v>
      </c>
      <c r="B63" s="11" t="s">
        <v>17</v>
      </c>
      <c r="C63" s="11" t="s">
        <v>29</v>
      </c>
      <c r="D63" s="11" t="s">
        <v>70</v>
      </c>
      <c r="E63" s="11" t="s">
        <v>72</v>
      </c>
      <c r="F63" s="11" t="s">
        <v>35</v>
      </c>
      <c r="G63" s="15">
        <v>2588751.14</v>
      </c>
      <c r="H63" s="15">
        <f t="shared" si="13"/>
        <v>2588751.14</v>
      </c>
      <c r="I63" s="15">
        <v>1463172.01</v>
      </c>
      <c r="J63" s="15">
        <v>56.52</v>
      </c>
    </row>
    <row r="64" spans="1:10" ht="43.5" customHeight="1" x14ac:dyDescent="0.2">
      <c r="A64" s="13" t="s">
        <v>73</v>
      </c>
      <c r="B64" s="11" t="s">
        <v>17</v>
      </c>
      <c r="C64" s="11" t="s">
        <v>29</v>
      </c>
      <c r="D64" s="11" t="s">
        <v>70</v>
      </c>
      <c r="E64" s="11" t="s">
        <v>74</v>
      </c>
      <c r="F64" s="14" t="s">
        <v>0</v>
      </c>
      <c r="G64" s="15">
        <v>5319148.9400000004</v>
      </c>
      <c r="H64" s="15">
        <f t="shared" si="13"/>
        <v>5319148.9400000004</v>
      </c>
      <c r="I64" s="15">
        <f>$I$66</f>
        <v>3628886.81</v>
      </c>
      <c r="J64" s="15">
        <v>68.22</v>
      </c>
    </row>
    <row r="65" spans="1:11" ht="42.75" customHeight="1" x14ac:dyDescent="0.2">
      <c r="A65" s="13" t="s">
        <v>32</v>
      </c>
      <c r="B65" s="11" t="s">
        <v>17</v>
      </c>
      <c r="C65" s="11" t="s">
        <v>29</v>
      </c>
      <c r="D65" s="11" t="s">
        <v>70</v>
      </c>
      <c r="E65" s="11" t="s">
        <v>74</v>
      </c>
      <c r="F65" s="11" t="s">
        <v>33</v>
      </c>
      <c r="G65" s="15">
        <v>5319148.9400000004</v>
      </c>
      <c r="H65" s="15">
        <f t="shared" si="13"/>
        <v>5319148.9400000004</v>
      </c>
      <c r="I65" s="15">
        <f>$I$66</f>
        <v>3628886.81</v>
      </c>
      <c r="J65" s="15">
        <v>68.22</v>
      </c>
    </row>
    <row r="66" spans="1:11" ht="43.5" customHeight="1" x14ac:dyDescent="0.2">
      <c r="A66" s="13" t="s">
        <v>34</v>
      </c>
      <c r="B66" s="11" t="s">
        <v>17</v>
      </c>
      <c r="C66" s="11" t="s">
        <v>29</v>
      </c>
      <c r="D66" s="11" t="s">
        <v>70</v>
      </c>
      <c r="E66" s="11" t="s">
        <v>74</v>
      </c>
      <c r="F66" s="11" t="s">
        <v>35</v>
      </c>
      <c r="G66" s="15">
        <v>5319148.9400000004</v>
      </c>
      <c r="H66" s="15">
        <f t="shared" si="13"/>
        <v>5319148.9400000004</v>
      </c>
      <c r="I66" s="15">
        <v>3628886.81</v>
      </c>
      <c r="J66" s="15">
        <v>68.22</v>
      </c>
    </row>
    <row r="67" spans="1:11" ht="15" customHeight="1" x14ac:dyDescent="0.2">
      <c r="A67" s="10" t="s">
        <v>75</v>
      </c>
      <c r="B67" s="11" t="s">
        <v>17</v>
      </c>
      <c r="C67" s="11" t="s">
        <v>76</v>
      </c>
      <c r="D67" s="11" t="s">
        <v>0</v>
      </c>
      <c r="E67" s="11" t="s">
        <v>0</v>
      </c>
      <c r="F67" s="11" t="s">
        <v>0</v>
      </c>
      <c r="G67" s="15">
        <f>G68</f>
        <v>1160317.3900000001</v>
      </c>
      <c r="H67" s="15">
        <f>H68</f>
        <v>1160317.3900000001</v>
      </c>
      <c r="I67" s="15">
        <v>89532.79</v>
      </c>
      <c r="J67" s="15">
        <v>7.72</v>
      </c>
    </row>
    <row r="68" spans="1:11" ht="15.95" customHeight="1" x14ac:dyDescent="0.2">
      <c r="A68" s="10" t="s">
        <v>77</v>
      </c>
      <c r="B68" s="11" t="s">
        <v>17</v>
      </c>
      <c r="C68" s="11" t="s">
        <v>76</v>
      </c>
      <c r="D68" s="11" t="s">
        <v>61</v>
      </c>
      <c r="E68" s="11" t="s">
        <v>0</v>
      </c>
      <c r="F68" s="11" t="s">
        <v>0</v>
      </c>
      <c r="G68" s="15">
        <f>G69+G72+G78+G81+G75</f>
        <v>1160317.3900000001</v>
      </c>
      <c r="H68" s="15">
        <f>H69+H72+H75+H78+H81</f>
        <v>1160317.3900000001</v>
      </c>
      <c r="I68" s="15">
        <v>89532.79</v>
      </c>
      <c r="J68" s="15">
        <v>7.72</v>
      </c>
    </row>
    <row r="69" spans="1:11" ht="27.75" customHeight="1" x14ac:dyDescent="0.2">
      <c r="A69" s="13" t="s">
        <v>78</v>
      </c>
      <c r="B69" s="11" t="s">
        <v>17</v>
      </c>
      <c r="C69" s="11" t="s">
        <v>76</v>
      </c>
      <c r="D69" s="11" t="s">
        <v>61</v>
      </c>
      <c r="E69" s="11" t="s">
        <v>79</v>
      </c>
      <c r="F69" s="14" t="s">
        <v>0</v>
      </c>
      <c r="G69" s="15">
        <v>102103.02</v>
      </c>
      <c r="H69" s="15">
        <f t="shared" si="13"/>
        <v>102103.02</v>
      </c>
      <c r="I69" s="15">
        <f t="shared" ref="I69:J69" si="23">I70</f>
        <v>31918.42</v>
      </c>
      <c r="J69" s="15">
        <f t="shared" si="23"/>
        <v>31.26</v>
      </c>
    </row>
    <row r="70" spans="1:11" ht="41.25" customHeight="1" x14ac:dyDescent="0.2">
      <c r="A70" s="13" t="s">
        <v>32</v>
      </c>
      <c r="B70" s="11" t="s">
        <v>17</v>
      </c>
      <c r="C70" s="11" t="s">
        <v>76</v>
      </c>
      <c r="D70" s="11" t="s">
        <v>61</v>
      </c>
      <c r="E70" s="11" t="s">
        <v>79</v>
      </c>
      <c r="F70" s="11" t="s">
        <v>33</v>
      </c>
      <c r="G70" s="15">
        <v>102103.02</v>
      </c>
      <c r="H70" s="15">
        <f t="shared" si="13"/>
        <v>102103.02</v>
      </c>
      <c r="I70" s="15">
        <v>31918.42</v>
      </c>
      <c r="J70" s="15">
        <v>31.26</v>
      </c>
    </row>
    <row r="71" spans="1:11" ht="42" customHeight="1" x14ac:dyDescent="0.2">
      <c r="A71" s="13" t="s">
        <v>34</v>
      </c>
      <c r="B71" s="11" t="s">
        <v>17</v>
      </c>
      <c r="C71" s="11" t="s">
        <v>76</v>
      </c>
      <c r="D71" s="11" t="s">
        <v>61</v>
      </c>
      <c r="E71" s="11" t="s">
        <v>79</v>
      </c>
      <c r="F71" s="11" t="s">
        <v>35</v>
      </c>
      <c r="G71" s="15">
        <v>102103.02</v>
      </c>
      <c r="H71" s="15">
        <f t="shared" si="13"/>
        <v>102103.02</v>
      </c>
      <c r="I71" s="15">
        <v>31918.42</v>
      </c>
      <c r="J71" s="15">
        <v>31.26</v>
      </c>
    </row>
    <row r="72" spans="1:11" ht="32.25" customHeight="1" x14ac:dyDescent="0.2">
      <c r="A72" s="13" t="s">
        <v>80</v>
      </c>
      <c r="B72" s="11" t="s">
        <v>17</v>
      </c>
      <c r="C72" s="11" t="s">
        <v>76</v>
      </c>
      <c r="D72" s="11" t="s">
        <v>61</v>
      </c>
      <c r="E72" s="11" t="s">
        <v>81</v>
      </c>
      <c r="F72" s="14" t="s">
        <v>0</v>
      </c>
      <c r="G72" s="15">
        <v>10107</v>
      </c>
      <c r="H72" s="15">
        <f t="shared" si="13"/>
        <v>10107</v>
      </c>
      <c r="I72" s="15">
        <f t="shared" ref="I72:J72" si="24">I74</f>
        <v>10107</v>
      </c>
      <c r="J72" s="15">
        <f t="shared" si="24"/>
        <v>100</v>
      </c>
    </row>
    <row r="73" spans="1:11" ht="42" customHeight="1" x14ac:dyDescent="0.2">
      <c r="A73" s="13" t="s">
        <v>32</v>
      </c>
      <c r="B73" s="11" t="s">
        <v>17</v>
      </c>
      <c r="C73" s="11" t="s">
        <v>76</v>
      </c>
      <c r="D73" s="11" t="s">
        <v>61</v>
      </c>
      <c r="E73" s="11" t="s">
        <v>81</v>
      </c>
      <c r="F73" s="11" t="s">
        <v>33</v>
      </c>
      <c r="G73" s="15">
        <v>10107</v>
      </c>
      <c r="H73" s="15">
        <f t="shared" si="13"/>
        <v>10107</v>
      </c>
      <c r="I73" s="15">
        <f t="shared" ref="I73:J73" si="25">I74</f>
        <v>10107</v>
      </c>
      <c r="J73" s="15">
        <f t="shared" si="25"/>
        <v>100</v>
      </c>
    </row>
    <row r="74" spans="1:11" ht="48.95" customHeight="1" x14ac:dyDescent="0.2">
      <c r="A74" s="13" t="s">
        <v>34</v>
      </c>
      <c r="B74" s="11" t="s">
        <v>17</v>
      </c>
      <c r="C74" s="11" t="s">
        <v>76</v>
      </c>
      <c r="D74" s="11" t="s">
        <v>61</v>
      </c>
      <c r="E74" s="11" t="s">
        <v>81</v>
      </c>
      <c r="F74" s="11" t="s">
        <v>35</v>
      </c>
      <c r="G74" s="15">
        <v>10107</v>
      </c>
      <c r="H74" s="15">
        <f t="shared" si="13"/>
        <v>10107</v>
      </c>
      <c r="I74" s="15">
        <v>10107</v>
      </c>
      <c r="J74" s="15">
        <v>100</v>
      </c>
    </row>
    <row r="75" spans="1:11" ht="57.75" customHeight="1" x14ac:dyDescent="0.2">
      <c r="A75" s="29" t="s">
        <v>116</v>
      </c>
      <c r="B75" s="18" t="s">
        <v>17</v>
      </c>
      <c r="C75" s="11" t="s">
        <v>76</v>
      </c>
      <c r="D75" s="11" t="s">
        <v>61</v>
      </c>
      <c r="E75" s="11" t="s">
        <v>110</v>
      </c>
      <c r="F75" s="11"/>
      <c r="G75" s="15">
        <v>47507.37</v>
      </c>
      <c r="H75" s="15">
        <v>47507.37</v>
      </c>
      <c r="I75" s="15">
        <v>47507.37</v>
      </c>
      <c r="J75" s="15">
        <v>100</v>
      </c>
    </row>
    <row r="76" spans="1:11" ht="48.95" customHeight="1" x14ac:dyDescent="0.2">
      <c r="A76" s="23" t="str">
        <f t="shared" ref="A76:A77" si="26">A73</f>
        <v>Закупка товаров, работ и услуг для обеспечения государственных (муниципальных) нужд</v>
      </c>
      <c r="B76" s="26" t="s">
        <v>17</v>
      </c>
      <c r="C76" s="24" t="s">
        <v>76</v>
      </c>
      <c r="D76" s="11" t="s">
        <v>61</v>
      </c>
      <c r="E76" s="11" t="s">
        <v>110</v>
      </c>
      <c r="F76" s="11" t="str">
        <f t="shared" ref="F76:F77" si="27">F73</f>
        <v>200</v>
      </c>
      <c r="G76" s="15">
        <v>47507.37</v>
      </c>
      <c r="H76" s="15">
        <v>47507.37</v>
      </c>
      <c r="I76" s="15">
        <v>47507.37</v>
      </c>
      <c r="J76" s="15">
        <v>100</v>
      </c>
    </row>
    <row r="77" spans="1:11" ht="48.95" customHeight="1" x14ac:dyDescent="0.2">
      <c r="A77" s="23" t="str">
        <f t="shared" si="26"/>
        <v>Иные закупки товаров, работ и услуг для обеспечения государственных (муниципальных) нужд</v>
      </c>
      <c r="B77" s="26" t="s">
        <v>17</v>
      </c>
      <c r="C77" s="24" t="s">
        <v>76</v>
      </c>
      <c r="D77" s="11" t="s">
        <v>61</v>
      </c>
      <c r="E77" s="11" t="s">
        <v>110</v>
      </c>
      <c r="F77" s="11" t="str">
        <f t="shared" si="27"/>
        <v>240</v>
      </c>
      <c r="G77" s="15">
        <v>47507.37</v>
      </c>
      <c r="H77" s="15">
        <v>47507.37</v>
      </c>
      <c r="I77" s="15">
        <v>47507.37</v>
      </c>
      <c r="J77" s="15">
        <v>100</v>
      </c>
    </row>
    <row r="78" spans="1:11" ht="32.25" customHeight="1" x14ac:dyDescent="0.2">
      <c r="A78" s="16" t="s">
        <v>82</v>
      </c>
      <c r="B78" s="25" t="s">
        <v>17</v>
      </c>
      <c r="C78" s="19" t="s">
        <v>76</v>
      </c>
      <c r="D78" s="19" t="s">
        <v>61</v>
      </c>
      <c r="E78" s="19" t="s">
        <v>83</v>
      </c>
      <c r="F78" s="20" t="s">
        <v>0</v>
      </c>
      <c r="G78" s="15">
        <v>1000000</v>
      </c>
      <c r="H78" s="15">
        <f t="shared" si="13"/>
        <v>1000000</v>
      </c>
      <c r="I78" s="15">
        <v>0</v>
      </c>
      <c r="J78" s="15">
        <v>0</v>
      </c>
      <c r="K78" s="17"/>
    </row>
    <row r="79" spans="1:11" ht="39.75" customHeight="1" x14ac:dyDescent="0.2">
      <c r="A79" s="16" t="s">
        <v>32</v>
      </c>
      <c r="B79" s="19" t="s">
        <v>17</v>
      </c>
      <c r="C79" s="19" t="s">
        <v>76</v>
      </c>
      <c r="D79" s="19" t="s">
        <v>61</v>
      </c>
      <c r="E79" s="19" t="s">
        <v>83</v>
      </c>
      <c r="F79" s="19" t="s">
        <v>33</v>
      </c>
      <c r="G79" s="15">
        <v>1000000</v>
      </c>
      <c r="H79" s="15">
        <f t="shared" si="13"/>
        <v>1000000</v>
      </c>
      <c r="I79" s="15">
        <v>0</v>
      </c>
      <c r="J79" s="15">
        <v>0</v>
      </c>
      <c r="K79" s="17"/>
    </row>
    <row r="80" spans="1:11" ht="39.75" customHeight="1" x14ac:dyDescent="0.2">
      <c r="A80" s="16" t="s">
        <v>34</v>
      </c>
      <c r="B80" s="19" t="s">
        <v>17</v>
      </c>
      <c r="C80" s="19" t="s">
        <v>76</v>
      </c>
      <c r="D80" s="19" t="s">
        <v>61</v>
      </c>
      <c r="E80" s="19" t="s">
        <v>83</v>
      </c>
      <c r="F80" s="19" t="s">
        <v>35</v>
      </c>
      <c r="G80" s="15">
        <v>1000000</v>
      </c>
      <c r="H80" s="15">
        <f t="shared" ref="H80:H98" si="28">G80</f>
        <v>1000000</v>
      </c>
      <c r="I80" s="15">
        <v>0</v>
      </c>
      <c r="J80" s="15">
        <v>0</v>
      </c>
      <c r="K80" s="17"/>
    </row>
    <row r="81" spans="1:11" ht="70.5" customHeight="1" x14ac:dyDescent="0.2">
      <c r="A81" s="16" t="s">
        <v>100</v>
      </c>
      <c r="B81" s="19" t="s">
        <v>17</v>
      </c>
      <c r="C81" s="19" t="s">
        <v>76</v>
      </c>
      <c r="D81" s="19" t="s">
        <v>61</v>
      </c>
      <c r="E81" s="19" t="s">
        <v>112</v>
      </c>
      <c r="F81" s="19"/>
      <c r="G81" s="15">
        <v>600</v>
      </c>
      <c r="H81" s="15">
        <f t="shared" si="28"/>
        <v>600</v>
      </c>
      <c r="I81" s="15">
        <v>0</v>
      </c>
      <c r="J81" s="15">
        <v>0</v>
      </c>
      <c r="K81" s="17"/>
    </row>
    <row r="82" spans="1:11" ht="25.5" customHeight="1" x14ac:dyDescent="0.2">
      <c r="A82" s="16" t="str">
        <f>A36</f>
        <v>Межбюджетные трансферты</v>
      </c>
      <c r="B82" s="19" t="s">
        <v>17</v>
      </c>
      <c r="C82" s="19" t="s">
        <v>76</v>
      </c>
      <c r="D82" s="19" t="s">
        <v>61</v>
      </c>
      <c r="E82" s="19" t="s">
        <v>112</v>
      </c>
      <c r="F82" s="19">
        <v>500</v>
      </c>
      <c r="G82" s="15">
        <v>600</v>
      </c>
      <c r="H82" s="15">
        <f t="shared" si="28"/>
        <v>600</v>
      </c>
      <c r="I82" s="15">
        <f t="shared" ref="I82:I98" si="29">J82</f>
        <v>0</v>
      </c>
      <c r="J82" s="15">
        <v>0</v>
      </c>
      <c r="K82" s="17"/>
    </row>
    <row r="83" spans="1:11" ht="19.5" customHeight="1" x14ac:dyDescent="0.2">
      <c r="A83" s="16" t="str">
        <f>A37</f>
        <v>Иные межбюджетные трансферты</v>
      </c>
      <c r="B83" s="19" t="s">
        <v>17</v>
      </c>
      <c r="C83" s="19" t="s">
        <v>76</v>
      </c>
      <c r="D83" s="19" t="s">
        <v>61</v>
      </c>
      <c r="E83" s="19" t="s">
        <v>112</v>
      </c>
      <c r="F83" s="19">
        <v>540</v>
      </c>
      <c r="G83" s="15">
        <v>600</v>
      </c>
      <c r="H83" s="15">
        <f t="shared" si="28"/>
        <v>600</v>
      </c>
      <c r="I83" s="15">
        <f t="shared" si="29"/>
        <v>0</v>
      </c>
      <c r="J83" s="15">
        <v>0</v>
      </c>
      <c r="K83" s="17"/>
    </row>
    <row r="84" spans="1:11" ht="15" customHeight="1" x14ac:dyDescent="0.2">
      <c r="A84" s="21" t="s">
        <v>84</v>
      </c>
      <c r="B84" s="19" t="s">
        <v>17</v>
      </c>
      <c r="C84" s="19" t="s">
        <v>85</v>
      </c>
      <c r="D84" s="19" t="s">
        <v>0</v>
      </c>
      <c r="E84" s="19" t="s">
        <v>0</v>
      </c>
      <c r="F84" s="19" t="s">
        <v>0</v>
      </c>
      <c r="G84" s="15">
        <v>500</v>
      </c>
      <c r="H84" s="15">
        <f t="shared" si="28"/>
        <v>500</v>
      </c>
      <c r="I84" s="15">
        <f t="shared" si="29"/>
        <v>0</v>
      </c>
      <c r="J84" s="15">
        <v>0</v>
      </c>
      <c r="K84" s="17"/>
    </row>
    <row r="85" spans="1:11" ht="15.95" customHeight="1" x14ac:dyDescent="0.2">
      <c r="A85" s="21" t="s">
        <v>86</v>
      </c>
      <c r="B85" s="19" t="s">
        <v>17</v>
      </c>
      <c r="C85" s="19" t="s">
        <v>85</v>
      </c>
      <c r="D85" s="19" t="s">
        <v>85</v>
      </c>
      <c r="E85" s="19" t="s">
        <v>0</v>
      </c>
      <c r="F85" s="19" t="s">
        <v>0</v>
      </c>
      <c r="G85" s="15">
        <v>500</v>
      </c>
      <c r="H85" s="15">
        <f t="shared" si="28"/>
        <v>500</v>
      </c>
      <c r="I85" s="15">
        <f t="shared" si="29"/>
        <v>0</v>
      </c>
      <c r="J85" s="15">
        <v>0</v>
      </c>
      <c r="K85" s="17"/>
    </row>
    <row r="86" spans="1:11" ht="32.25" customHeight="1" x14ac:dyDescent="0.2">
      <c r="A86" s="16" t="s">
        <v>87</v>
      </c>
      <c r="B86" s="19" t="s">
        <v>17</v>
      </c>
      <c r="C86" s="19" t="s">
        <v>85</v>
      </c>
      <c r="D86" s="19" t="s">
        <v>85</v>
      </c>
      <c r="E86" s="19" t="s">
        <v>88</v>
      </c>
      <c r="F86" s="20" t="s">
        <v>0</v>
      </c>
      <c r="G86" s="15">
        <v>500</v>
      </c>
      <c r="H86" s="15">
        <f t="shared" si="28"/>
        <v>500</v>
      </c>
      <c r="I86" s="15">
        <f t="shared" si="29"/>
        <v>0</v>
      </c>
      <c r="J86" s="15">
        <v>0</v>
      </c>
      <c r="K86" s="17"/>
    </row>
    <row r="87" spans="1:11" ht="39.75" customHeight="1" x14ac:dyDescent="0.2">
      <c r="A87" s="16" t="s">
        <v>32</v>
      </c>
      <c r="B87" s="19" t="s">
        <v>17</v>
      </c>
      <c r="C87" s="19" t="s">
        <v>85</v>
      </c>
      <c r="D87" s="19" t="s">
        <v>85</v>
      </c>
      <c r="E87" s="19" t="s">
        <v>88</v>
      </c>
      <c r="F87" s="19" t="s">
        <v>33</v>
      </c>
      <c r="G87" s="15">
        <v>500</v>
      </c>
      <c r="H87" s="15">
        <f t="shared" si="28"/>
        <v>500</v>
      </c>
      <c r="I87" s="15">
        <f t="shared" si="29"/>
        <v>0</v>
      </c>
      <c r="J87" s="15">
        <v>0</v>
      </c>
      <c r="K87" s="17"/>
    </row>
    <row r="88" spans="1:11" ht="42" customHeight="1" x14ac:dyDescent="0.2">
      <c r="A88" s="16" t="s">
        <v>34</v>
      </c>
      <c r="B88" s="19" t="s">
        <v>17</v>
      </c>
      <c r="C88" s="19" t="s">
        <v>85</v>
      </c>
      <c r="D88" s="19" t="s">
        <v>85</v>
      </c>
      <c r="E88" s="19" t="s">
        <v>88</v>
      </c>
      <c r="F88" s="19" t="s">
        <v>35</v>
      </c>
      <c r="G88" s="15">
        <v>500</v>
      </c>
      <c r="H88" s="15">
        <f t="shared" si="28"/>
        <v>500</v>
      </c>
      <c r="I88" s="15">
        <f t="shared" si="29"/>
        <v>0</v>
      </c>
      <c r="J88" s="15">
        <v>0</v>
      </c>
      <c r="K88" s="17"/>
    </row>
    <row r="89" spans="1:11" ht="15" customHeight="1" x14ac:dyDescent="0.2">
      <c r="A89" s="21" t="s">
        <v>89</v>
      </c>
      <c r="B89" s="19" t="s">
        <v>17</v>
      </c>
      <c r="C89" s="19" t="s">
        <v>13</v>
      </c>
      <c r="D89" s="19" t="s">
        <v>0</v>
      </c>
      <c r="E89" s="19" t="s">
        <v>0</v>
      </c>
      <c r="F89" s="19" t="s">
        <v>0</v>
      </c>
      <c r="G89" s="15">
        <v>104963</v>
      </c>
      <c r="H89" s="15">
        <f t="shared" si="28"/>
        <v>104963</v>
      </c>
      <c r="I89" s="15">
        <f t="shared" ref="I89:J89" si="30">I93</f>
        <v>77942.52</v>
      </c>
      <c r="J89" s="15">
        <f t="shared" si="30"/>
        <v>74.260000000000005</v>
      </c>
      <c r="K89" s="17"/>
    </row>
    <row r="90" spans="1:11" ht="15.95" customHeight="1" x14ac:dyDescent="0.2">
      <c r="A90" s="21" t="s">
        <v>90</v>
      </c>
      <c r="B90" s="19" t="s">
        <v>17</v>
      </c>
      <c r="C90" s="19" t="s">
        <v>13</v>
      </c>
      <c r="D90" s="19" t="s">
        <v>19</v>
      </c>
      <c r="E90" s="19" t="s">
        <v>0</v>
      </c>
      <c r="F90" s="19" t="s">
        <v>0</v>
      </c>
      <c r="G90" s="15">
        <v>104963</v>
      </c>
      <c r="H90" s="15">
        <f t="shared" si="28"/>
        <v>104963</v>
      </c>
      <c r="I90" s="15">
        <f t="shared" ref="I90:J90" si="31">I93</f>
        <v>77942.52</v>
      </c>
      <c r="J90" s="15">
        <f t="shared" si="31"/>
        <v>74.260000000000005</v>
      </c>
      <c r="K90" s="17"/>
    </row>
    <row r="91" spans="1:11" ht="32.25" customHeight="1" x14ac:dyDescent="0.2">
      <c r="A91" s="16" t="s">
        <v>91</v>
      </c>
      <c r="B91" s="19" t="s">
        <v>17</v>
      </c>
      <c r="C91" s="19" t="s">
        <v>13</v>
      </c>
      <c r="D91" s="19" t="s">
        <v>19</v>
      </c>
      <c r="E91" s="19" t="s">
        <v>92</v>
      </c>
      <c r="F91" s="20" t="s">
        <v>0</v>
      </c>
      <c r="G91" s="15">
        <v>104963</v>
      </c>
      <c r="H91" s="15">
        <f t="shared" si="28"/>
        <v>104963</v>
      </c>
      <c r="I91" s="15">
        <f t="shared" ref="I91:J91" si="32">I93</f>
        <v>77942.52</v>
      </c>
      <c r="J91" s="15">
        <f t="shared" si="32"/>
        <v>74.260000000000005</v>
      </c>
      <c r="K91" s="17"/>
    </row>
    <row r="92" spans="1:11" ht="32.25" customHeight="1" x14ac:dyDescent="0.2">
      <c r="A92" s="16" t="s">
        <v>93</v>
      </c>
      <c r="B92" s="19" t="s">
        <v>17</v>
      </c>
      <c r="C92" s="19" t="s">
        <v>13</v>
      </c>
      <c r="D92" s="19" t="s">
        <v>19</v>
      </c>
      <c r="E92" s="19" t="s">
        <v>92</v>
      </c>
      <c r="F92" s="19" t="s">
        <v>94</v>
      </c>
      <c r="G92" s="15">
        <v>104963</v>
      </c>
      <c r="H92" s="15">
        <f t="shared" si="28"/>
        <v>104963</v>
      </c>
      <c r="I92" s="15">
        <f t="shared" ref="I92:J92" si="33">I93</f>
        <v>77942.52</v>
      </c>
      <c r="J92" s="15">
        <f t="shared" si="33"/>
        <v>74.260000000000005</v>
      </c>
      <c r="K92" s="17"/>
    </row>
    <row r="93" spans="1:11" ht="45" customHeight="1" x14ac:dyDescent="0.2">
      <c r="A93" s="16" t="s">
        <v>101</v>
      </c>
      <c r="B93" s="19" t="s">
        <v>17</v>
      </c>
      <c r="C93" s="19" t="s">
        <v>13</v>
      </c>
      <c r="D93" s="19" t="s">
        <v>19</v>
      </c>
      <c r="E93" s="19" t="s">
        <v>92</v>
      </c>
      <c r="F93" s="19">
        <v>320</v>
      </c>
      <c r="G93" s="15">
        <v>104963</v>
      </c>
      <c r="H93" s="15">
        <f t="shared" si="28"/>
        <v>104963</v>
      </c>
      <c r="I93" s="15">
        <v>77942.52</v>
      </c>
      <c r="J93" s="15">
        <v>74.260000000000005</v>
      </c>
      <c r="K93" s="17"/>
    </row>
    <row r="94" spans="1:11" ht="15" customHeight="1" x14ac:dyDescent="0.2">
      <c r="A94" s="21" t="s">
        <v>95</v>
      </c>
      <c r="B94" s="19" t="s">
        <v>17</v>
      </c>
      <c r="C94" s="19" t="s">
        <v>14</v>
      </c>
      <c r="D94" s="19" t="s">
        <v>0</v>
      </c>
      <c r="E94" s="19" t="s">
        <v>0</v>
      </c>
      <c r="F94" s="19" t="s">
        <v>0</v>
      </c>
      <c r="G94" s="15">
        <v>500</v>
      </c>
      <c r="H94" s="15">
        <f t="shared" si="28"/>
        <v>500</v>
      </c>
      <c r="I94" s="15">
        <f t="shared" si="29"/>
        <v>0</v>
      </c>
      <c r="J94" s="15">
        <v>0</v>
      </c>
      <c r="K94" s="17"/>
    </row>
    <row r="95" spans="1:11" ht="15.95" customHeight="1" x14ac:dyDescent="0.2">
      <c r="A95" s="21" t="s">
        <v>96</v>
      </c>
      <c r="B95" s="19" t="s">
        <v>17</v>
      </c>
      <c r="C95" s="19" t="s">
        <v>14</v>
      </c>
      <c r="D95" s="19" t="s">
        <v>21</v>
      </c>
      <c r="E95" s="19" t="s">
        <v>0</v>
      </c>
      <c r="F95" s="19" t="s">
        <v>0</v>
      </c>
      <c r="G95" s="15">
        <v>500</v>
      </c>
      <c r="H95" s="15">
        <f t="shared" si="28"/>
        <v>500</v>
      </c>
      <c r="I95" s="15">
        <f t="shared" si="29"/>
        <v>0</v>
      </c>
      <c r="J95" s="15">
        <v>0</v>
      </c>
      <c r="K95" s="17"/>
    </row>
    <row r="96" spans="1:11" ht="32.25" customHeight="1" x14ac:dyDescent="0.2">
      <c r="A96" s="16" t="s">
        <v>97</v>
      </c>
      <c r="B96" s="19" t="s">
        <v>17</v>
      </c>
      <c r="C96" s="19" t="s">
        <v>14</v>
      </c>
      <c r="D96" s="19" t="s">
        <v>21</v>
      </c>
      <c r="E96" s="19" t="s">
        <v>98</v>
      </c>
      <c r="F96" s="20" t="s">
        <v>0</v>
      </c>
      <c r="G96" s="15">
        <v>500</v>
      </c>
      <c r="H96" s="15">
        <f t="shared" si="28"/>
        <v>500</v>
      </c>
      <c r="I96" s="15">
        <f t="shared" si="29"/>
        <v>0</v>
      </c>
      <c r="J96" s="15">
        <v>0</v>
      </c>
      <c r="K96" s="17"/>
    </row>
    <row r="97" spans="1:11" ht="39.75" customHeight="1" x14ac:dyDescent="0.2">
      <c r="A97" s="16" t="s">
        <v>32</v>
      </c>
      <c r="B97" s="19" t="s">
        <v>17</v>
      </c>
      <c r="C97" s="19" t="s">
        <v>14</v>
      </c>
      <c r="D97" s="19" t="s">
        <v>21</v>
      </c>
      <c r="E97" s="19" t="s">
        <v>98</v>
      </c>
      <c r="F97" s="19" t="s">
        <v>33</v>
      </c>
      <c r="G97" s="15">
        <v>500</v>
      </c>
      <c r="H97" s="15">
        <f t="shared" si="28"/>
        <v>500</v>
      </c>
      <c r="I97" s="15">
        <f t="shared" si="29"/>
        <v>0</v>
      </c>
      <c r="J97" s="15">
        <v>0</v>
      </c>
      <c r="K97" s="17"/>
    </row>
    <row r="98" spans="1:11" ht="42" customHeight="1" x14ac:dyDescent="0.2">
      <c r="A98" s="16" t="s">
        <v>34</v>
      </c>
      <c r="B98" s="19" t="s">
        <v>17</v>
      </c>
      <c r="C98" s="19" t="s">
        <v>14</v>
      </c>
      <c r="D98" s="19" t="s">
        <v>21</v>
      </c>
      <c r="E98" s="19" t="s">
        <v>98</v>
      </c>
      <c r="F98" s="19" t="s">
        <v>35</v>
      </c>
      <c r="G98" s="15">
        <v>500</v>
      </c>
      <c r="H98" s="15">
        <f t="shared" si="28"/>
        <v>500</v>
      </c>
      <c r="I98" s="15">
        <f t="shared" si="29"/>
        <v>0</v>
      </c>
      <c r="J98" s="15">
        <v>0</v>
      </c>
      <c r="K98" s="17"/>
    </row>
    <row r="99" spans="1:11" ht="15" customHeight="1" x14ac:dyDescent="0.2">
      <c r="A99" s="33" t="s">
        <v>99</v>
      </c>
      <c r="B99" s="33"/>
      <c r="C99" s="33"/>
      <c r="D99" s="33"/>
      <c r="E99" s="33"/>
      <c r="F99" s="33"/>
      <c r="G99" s="22">
        <f>G13</f>
        <v>11711545.040000001</v>
      </c>
      <c r="H99" s="22">
        <f t="shared" ref="H99:I99" si="34">H13</f>
        <v>11711545.040000001</v>
      </c>
      <c r="I99" s="22">
        <f t="shared" si="34"/>
        <v>7058226.1499999994</v>
      </c>
      <c r="J99" s="22">
        <v>60.27</v>
      </c>
      <c r="K99" s="17"/>
    </row>
    <row r="103" spans="1:11" ht="15.75" x14ac:dyDescent="0.2">
      <c r="G103" s="4"/>
      <c r="H103" s="4"/>
      <c r="I103" s="4"/>
      <c r="J103" s="4"/>
    </row>
    <row r="105" spans="1:11" x14ac:dyDescent="0.2">
      <c r="G105" s="5"/>
      <c r="H105" s="22">
        <v>10759525.93</v>
      </c>
      <c r="I105" s="22">
        <v>2176241.9300000002</v>
      </c>
      <c r="J105" s="5"/>
    </row>
    <row r="108" spans="1:11" x14ac:dyDescent="0.2">
      <c r="H108" s="5">
        <f>H99-H105</f>
        <v>952019.11000000127</v>
      </c>
      <c r="I108" s="5">
        <f>I99-I105</f>
        <v>4881984.2199999988</v>
      </c>
    </row>
  </sheetData>
  <mergeCells count="9">
    <mergeCell ref="I2:J2"/>
    <mergeCell ref="A9:J9"/>
    <mergeCell ref="A10:J10"/>
    <mergeCell ref="A99:F99"/>
    <mergeCell ref="F3:J3"/>
    <mergeCell ref="F4:G4"/>
    <mergeCell ref="F5:J5"/>
    <mergeCell ref="F6:J6"/>
    <mergeCell ref="F7:J7"/>
  </mergeCells>
  <pageMargins left="0.19685039370078741" right="0" top="0" bottom="0" header="0" footer="0"/>
  <pageSetup paperSize="9" scale="75" orientation="portrait" r:id="rId1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Емцова Т. Б.</cp:lastModifiedBy>
  <cp:lastPrinted>2022-05-18T07:09:28Z</cp:lastPrinted>
  <dcterms:created xsi:type="dcterms:W3CDTF">2006-09-16T00:00:00Z</dcterms:created>
  <dcterms:modified xsi:type="dcterms:W3CDTF">2022-10-10T06:52:12Z</dcterms:modified>
</cp:coreProperties>
</file>