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Анализ бюджета 2009-2022год\Исполнение за  2023год\Исполнение за 9месяцев\"/>
    </mc:Choice>
  </mc:AlternateContent>
  <xr:revisionPtr revIDLastSave="0" documentId="13_ncr:1_{AB72F249-B87B-45FF-9C3D-E5533438BB0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Area" localSheetId="0">Table1!$A$1:$J$92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H29" i="1" s="1"/>
  <c r="H28" i="1" s="1"/>
  <c r="I30" i="1"/>
  <c r="I29" i="1" s="1"/>
  <c r="I28" i="1" s="1"/>
  <c r="H25" i="1"/>
  <c r="I25" i="1"/>
  <c r="H23" i="1"/>
  <c r="H21" i="1"/>
  <c r="I21" i="1"/>
  <c r="H17" i="1"/>
  <c r="H16" i="1" s="1"/>
  <c r="H15" i="1" s="1"/>
  <c r="I17" i="1"/>
  <c r="I16" i="1" s="1"/>
  <c r="I15" i="1" s="1"/>
  <c r="H20" i="1" l="1"/>
  <c r="H19" i="1" s="1"/>
  <c r="H53" i="1"/>
  <c r="I53" i="1"/>
  <c r="J53" i="1" s="1"/>
  <c r="G53" i="1"/>
  <c r="J18" i="1" l="1"/>
  <c r="J22" i="1"/>
  <c r="J24" i="1"/>
  <c r="J26" i="1"/>
  <c r="J27" i="1"/>
  <c r="J31" i="1"/>
  <c r="J35" i="1"/>
  <c r="J38" i="1"/>
  <c r="J44" i="1"/>
  <c r="J54" i="1"/>
  <c r="J59" i="1"/>
  <c r="J64" i="1"/>
  <c r="J75" i="1"/>
  <c r="J78" i="1"/>
  <c r="J81" i="1"/>
  <c r="J84" i="1"/>
  <c r="J89" i="1"/>
  <c r="I51" i="1" l="1"/>
  <c r="H88" i="1"/>
  <c r="H87" i="1" s="1"/>
  <c r="H86" i="1" s="1"/>
  <c r="H85" i="1" s="1"/>
  <c r="I88" i="1"/>
  <c r="I87" i="1" s="1"/>
  <c r="J87" i="1" s="1"/>
  <c r="G88" i="1"/>
  <c r="G87" i="1" s="1"/>
  <c r="G86" i="1" s="1"/>
  <c r="G85" i="1" s="1"/>
  <c r="H83" i="1"/>
  <c r="H82" i="1" s="1"/>
  <c r="I83" i="1"/>
  <c r="J83" i="1" s="1"/>
  <c r="G83" i="1"/>
  <c r="G82" i="1" s="1"/>
  <c r="H80" i="1"/>
  <c r="H79" i="1" s="1"/>
  <c r="I80" i="1"/>
  <c r="I79" i="1" s="1"/>
  <c r="G80" i="1"/>
  <c r="G79" i="1"/>
  <c r="H77" i="1"/>
  <c r="H76" i="1" s="1"/>
  <c r="I77" i="1"/>
  <c r="H74" i="1"/>
  <c r="I74" i="1"/>
  <c r="I73" i="1" s="1"/>
  <c r="G74" i="1"/>
  <c r="G73" i="1" s="1"/>
  <c r="I66" i="1"/>
  <c r="G66" i="1"/>
  <c r="G65" i="1" s="1"/>
  <c r="H63" i="1"/>
  <c r="H62" i="1" s="1"/>
  <c r="I63" i="1"/>
  <c r="G63" i="1"/>
  <c r="G62" i="1" s="1"/>
  <c r="G61" i="1" s="1"/>
  <c r="G60" i="1" s="1"/>
  <c r="H58" i="1"/>
  <c r="H57" i="1" s="1"/>
  <c r="H56" i="1" s="1"/>
  <c r="H55" i="1" s="1"/>
  <c r="I58" i="1"/>
  <c r="G58" i="1"/>
  <c r="G57" i="1" s="1"/>
  <c r="G56" i="1" s="1"/>
  <c r="G55" i="1" s="1"/>
  <c r="G51" i="1"/>
  <c r="H43" i="1"/>
  <c r="H42" i="1" s="1"/>
  <c r="I43" i="1"/>
  <c r="H36" i="1"/>
  <c r="H37" i="1"/>
  <c r="I37" i="1"/>
  <c r="J37" i="1" s="1"/>
  <c r="G37" i="1"/>
  <c r="I34" i="1"/>
  <c r="J79" i="1" l="1"/>
  <c r="G50" i="1"/>
  <c r="G49" i="1" s="1"/>
  <c r="G48" i="1" s="1"/>
  <c r="J43" i="1"/>
  <c r="J80" i="1"/>
  <c r="J88" i="1"/>
  <c r="I50" i="1"/>
  <c r="I49" i="1" s="1"/>
  <c r="I48" i="1" s="1"/>
  <c r="I62" i="1"/>
  <c r="J62" i="1" s="1"/>
  <c r="J63" i="1"/>
  <c r="I86" i="1"/>
  <c r="I57" i="1"/>
  <c r="J58" i="1"/>
  <c r="I76" i="1"/>
  <c r="J76" i="1" s="1"/>
  <c r="J77" i="1"/>
  <c r="I82" i="1"/>
  <c r="J82" i="1" s="1"/>
  <c r="I36" i="1"/>
  <c r="J36" i="1" s="1"/>
  <c r="I42" i="1"/>
  <c r="J42" i="1" s="1"/>
  <c r="I65" i="1"/>
  <c r="H73" i="1"/>
  <c r="J73" i="1" s="1"/>
  <c r="J74" i="1"/>
  <c r="I33" i="1"/>
  <c r="H34" i="1"/>
  <c r="J34" i="1" s="1"/>
  <c r="G34" i="1"/>
  <c r="G33" i="1" s="1"/>
  <c r="G30" i="1"/>
  <c r="G29" i="1" s="1"/>
  <c r="G28" i="1" s="1"/>
  <c r="G25" i="1"/>
  <c r="G23" i="1"/>
  <c r="J21" i="1"/>
  <c r="G21" i="1"/>
  <c r="G17" i="1"/>
  <c r="G16" i="1"/>
  <c r="G15" i="1" s="1"/>
  <c r="H33" i="1" l="1"/>
  <c r="J33" i="1"/>
  <c r="I32" i="1"/>
  <c r="I56" i="1"/>
  <c r="J57" i="1"/>
  <c r="I69" i="1"/>
  <c r="I68" i="1" s="1"/>
  <c r="J86" i="1"/>
  <c r="I85" i="1"/>
  <c r="J85" i="1" s="1"/>
  <c r="J25" i="1"/>
  <c r="J17" i="1"/>
  <c r="I61" i="1"/>
  <c r="H69" i="1"/>
  <c r="I55" i="1" l="1"/>
  <c r="J55" i="1" s="1"/>
  <c r="J56" i="1"/>
  <c r="J15" i="1"/>
  <c r="J16" i="1"/>
  <c r="I60" i="1"/>
  <c r="H68" i="1"/>
  <c r="J69" i="1"/>
  <c r="J30" i="1" l="1"/>
  <c r="J68" i="1"/>
  <c r="J28" i="1" l="1"/>
  <c r="J29" i="1"/>
  <c r="H32" i="1"/>
  <c r="G43" i="1"/>
  <c r="G42" i="1" s="1"/>
  <c r="J32" i="1" l="1"/>
  <c r="H14" i="1"/>
  <c r="K24" i="1"/>
  <c r="K26" i="1"/>
  <c r="K23" i="1"/>
  <c r="A79" i="1" l="1"/>
  <c r="A80" i="1"/>
  <c r="A81" i="1"/>
  <c r="A76" i="1"/>
  <c r="A77" i="1"/>
  <c r="A78" i="1"/>
  <c r="K79" i="1" l="1"/>
  <c r="G77" i="1"/>
  <c r="G76" i="1" s="1"/>
  <c r="G69" i="1" s="1"/>
  <c r="G68" i="1" s="1"/>
  <c r="E78" i="1"/>
  <c r="K76" i="1" l="1"/>
  <c r="M76" i="1" s="1"/>
  <c r="E77" i="1"/>
  <c r="H39" i="1" l="1"/>
  <c r="H40" i="1"/>
  <c r="H41" i="1"/>
  <c r="H45" i="1"/>
  <c r="H46" i="1"/>
  <c r="H47" i="1"/>
  <c r="H52" i="1"/>
  <c r="H67" i="1"/>
  <c r="H70" i="1"/>
  <c r="J70" i="1" s="1"/>
  <c r="H71" i="1"/>
  <c r="J71" i="1" s="1"/>
  <c r="H72" i="1"/>
  <c r="J72" i="1" s="1"/>
  <c r="J52" i="1" l="1"/>
  <c r="H51" i="1"/>
  <c r="H50" i="1" s="1"/>
  <c r="J67" i="1"/>
  <c r="H66" i="1"/>
  <c r="G20" i="1"/>
  <c r="G19" i="1" s="1"/>
  <c r="H65" i="1" l="1"/>
  <c r="J66" i="1"/>
  <c r="J51" i="1"/>
  <c r="K25" i="1"/>
  <c r="G36" i="1"/>
  <c r="H49" i="1" l="1"/>
  <c r="J50" i="1"/>
  <c r="H61" i="1"/>
  <c r="J65" i="1"/>
  <c r="G32" i="1"/>
  <c r="A83" i="1"/>
  <c r="A84" i="1"/>
  <c r="H48" i="1" l="1"/>
  <c r="J49" i="1"/>
  <c r="H60" i="1"/>
  <c r="J60" i="1" s="1"/>
  <c r="J61" i="1"/>
  <c r="G14" i="1"/>
  <c r="G13" i="1" s="1"/>
  <c r="H13" i="1" l="1"/>
  <c r="J48" i="1"/>
  <c r="G90" i="1"/>
  <c r="H90" i="1" l="1"/>
  <c r="I23" i="1" l="1"/>
  <c r="J23" i="1" l="1"/>
  <c r="I20" i="1"/>
  <c r="I19" i="1" s="1"/>
  <c r="I14" i="1" s="1"/>
  <c r="I13" i="1" s="1"/>
  <c r="J20" i="1"/>
  <c r="J19" i="1" l="1"/>
  <c r="I90" i="1" l="1"/>
  <c r="J90" i="1" s="1"/>
  <c r="J13" i="1"/>
  <c r="J14" i="1"/>
  <c r="I39" i="1"/>
  <c r="J39" i="1"/>
  <c r="J40" i="1"/>
  <c r="I40" i="1"/>
  <c r="J47" i="1"/>
  <c r="I47" i="1"/>
  <c r="I46" i="1"/>
  <c r="J46" i="1"/>
  <c r="J45" i="1"/>
  <c r="I45" i="1"/>
  <c r="I41" i="1"/>
  <c r="J41" i="1"/>
</calcChain>
</file>

<file path=xl/sharedStrings.xml><?xml version="1.0" encoding="utf-8"?>
<sst xmlns="http://schemas.openxmlformats.org/spreadsheetml/2006/main" count="471" uniqueCount="107">
  <si>
    <t/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</si>
  <si>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</si>
  <si>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</si>
  <si>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</si>
  <si>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</si>
  <si>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</si>
  <si>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</si>
  <si>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</si>
  <si>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</si>
  <si>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</si>
  <si>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</si>
  <si>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</si>
  <si>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</si>
  <si>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</si>
  <si>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</si>
  <si>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</si>
  <si>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</si>
  <si>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</si>
  <si>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</si>
  <si>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</si>
  <si>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</si>
  <si>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</si>
  <si>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</si>
  <si>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</si>
  <si>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</si>
  <si>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</si>
  <si>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</si>
  <si>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</si>
  <si>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</si>
  <si>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</si>
  <si>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</si>
  <si>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</si>
  <si>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</si>
  <si>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</si>
  <si>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</si>
  <si>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</si>
  <si>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</si>
  <si>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</si>
  <si>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</si>
  <si>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</si>
  <si>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</si>
  <si>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</si>
  <si>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</si>
  <si>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</si>
  <si>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</si>
  <si>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</si>
  <si>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</si>
  <si>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</si>
  <si>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</si>
  <si>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</si>
  <si>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</si>
  <si>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</si>
  <si>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</si>
  <si>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</si>
  <si>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Опубликование нормативных правовых актов муниципальных образований и иной официальной информации</t>
  </si>
  <si>
    <t>22 4 28 80100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</si>
  <si>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</si>
  <si>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</si>
  <si>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</si>
  <si>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</si>
  <si>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</si>
  <si>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</si>
  <si>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</si>
  <si>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</si>
  <si>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</si>
  <si>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</si>
  <si>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</si>
  <si>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</si>
  <si>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</si>
  <si>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</si>
  <si>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</si>
  <si>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</si>
  <si>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</si>
  <si>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</si>
  <si>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</si>
  <si>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</si>
  <si>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</si>
  <si>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</si>
  <si>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</si>
  <si>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</si>
  <si>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</si>
  <si>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</si>
  <si>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</si>
  <si>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</si>
  <si>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% исполнения к уточненной бюджетной росписи</t>
  </si>
  <si>
    <t>Приложение 3</t>
  </si>
  <si>
    <t>к постановлению Воробейнской сельской администрации</t>
  </si>
  <si>
    <t>"Об исполнении бюджете Воробейнского сельского поселения Жирятинского</t>
  </si>
  <si>
    <t xml:space="preserve">Жирятинского муниципального района Брянской области </t>
  </si>
  <si>
    <t>Утвержденно на 2023 год, рублей</t>
  </si>
  <si>
    <t>Уточненная бюджетная роспись на 2023 год, рублей</t>
  </si>
  <si>
    <t>Исполенно с начало года,  рублей</t>
  </si>
  <si>
    <t>Публичные нормативные социальные выплаты гражданам</t>
  </si>
  <si>
    <t>2241681140</t>
  </si>
  <si>
    <t>2242181710</t>
  </si>
  <si>
    <t>22421L2990</t>
  </si>
  <si>
    <t>2242281730</t>
  </si>
  <si>
    <t>за 9 месяцев 2023 года"</t>
  </si>
  <si>
    <t>Ведомственная структура расходов  бюджета Воробейнского сельского поселения Жирятинского муниципального района Брянской области за 9 месяцев 2023 года</t>
  </si>
  <si>
    <t>Исполнение судебных актов</t>
  </si>
  <si>
    <t>Членские взносы некоммерческим организациям</t>
  </si>
  <si>
    <t>437417,94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</si>
  <si>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</si>
  <si>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</si>
  <si>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безопасность и правоохранительная деятельность</t>
  </si>
  <si>
    <t>Организация и содержание мест захоронения (кладбищ)</t>
  </si>
  <si>
    <t>от 12 октября 2023 года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</si>
</sst>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00%"/>
  </numFmts>
  <fonts count="12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2"/>
    </font>
    <font>
      <sz val="10"/>
      <color rgb="FF000000"/>
      <name val="Arial Cyr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164" fontId="10" fillId="0" borderId="1">
      <alignment horizontal="right" vertical="top" shrinkToFi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</cellXfs>
  <cellStyles count="2">
    <cellStyle name="xl36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7">
          <cell r="A47" t="str">
            <v xml:space="preserve">      Другие общегосударственные вопросы</v>
          </cell>
        </row>
        <row r="127">
          <cell r="A127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</row>
        <row r="128">
          <cell r="A128" t="str">
            <v xml:space="preserve">          Закупка товаров, работ и услуг для обеспечения государственных (муниципальных) нужд</v>
          </cell>
        </row>
        <row r="129">
          <cell r="A129" t="str">
            <v xml:space="preserve">            Иные закупки товаров, работ и услуг для обеспечения государственных (муниципальных) нужд</v>
          </cell>
        </row>
        <row r="139">
          <cell r="A139" t="str">
            <v xml:space="preserve">        Мероприятия по благоустройству</v>
          </cell>
        </row>
        <row r="140">
          <cell r="A140" t="str">
            <v xml:space="preserve">          Закупка товаров, работ и услуг для обеспечения государственных (муниципальных) нужд</v>
          </cell>
        </row>
        <row r="141">
          <cell r="A141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96"/>
  <sheetViews>
    <sheetView tabSelected="1" view="pageBreakPreview" zoomScaleNormal="100" zoomScaleSheetLayoutView="100" workbookViewId="0">
      <selection activeCell="F4" sqref="F4:I4"/>
    </sheetView>
  </sheetViews>
  <sheetFormatPr defaultRowHeight="12.75" x14ac:dyDescent="0.2"/>
  <cols>
    <col min="1" max="1" width="42.5" customWidth="1"/>
    <col min="2" max="2" width="7.1640625" customWidth="1"/>
    <col min="3" max="3" width="6.1640625" customWidth="1"/>
    <col min="4" max="4" width="6.33203125" customWidth="1"/>
    <col min="5" max="5" width="16.33203125" customWidth="1"/>
    <col min="6" max="6" width="7.5" customWidth="1"/>
    <col min="7" max="7" width="14.83203125" customWidth="1"/>
    <col min="8" max="8" width="16.83203125" customWidth="1"/>
    <col min="9" max="9" width="14" customWidth="1"/>
    <col min="10" max="10" width="13" customWidth="1"/>
  </cols>
  <sheetData>
    <row r="2" spans="1:10" ht="25.5" customHeight="1" x14ac:dyDescent="0.2">
      <c r="I2" s="26" t="s">
        <v>85</v>
      </c>
      <c r="J2" s="26"/>
    </row>
    <row r="3" spans="1:10" x14ac:dyDescent="0.2">
      <c r="F3" s="30" t="s">
        <v>86</v>
      </c>
      <c r="G3" s="30"/>
      <c r="H3" s="30"/>
      <c r="I3" s="30"/>
      <c r="J3" s="30"/>
    </row>
    <row r="4" spans="1:10" ht="12.75" customHeight="1" x14ac:dyDescent="0.2">
      <c r="F4" s="31" t="s">
        <v>106</v>
      </c>
      <c r="G4" s="31"/>
      <c r="H4" s="31"/>
      <c r="I4" s="31"/>
      <c r="J4" s="18"/>
    </row>
    <row r="5" spans="1:10" x14ac:dyDescent="0.2">
      <c r="F5" s="30" t="s">
        <v>87</v>
      </c>
      <c r="G5" s="30"/>
      <c r="H5" s="30"/>
      <c r="I5" s="30"/>
      <c r="J5" s="30"/>
    </row>
    <row r="6" spans="1:10" x14ac:dyDescent="0.2">
      <c r="F6" s="30" t="s">
        <v>88</v>
      </c>
      <c r="G6" s="30"/>
      <c r="H6" s="30"/>
      <c r="I6" s="30"/>
      <c r="J6" s="30"/>
    </row>
    <row r="7" spans="1:10" x14ac:dyDescent="0.2">
      <c r="F7" s="30" t="s">
        <v>97</v>
      </c>
      <c r="G7" s="30"/>
      <c r="H7" s="30"/>
      <c r="I7" s="30"/>
      <c r="J7" s="30"/>
    </row>
    <row r="8" spans="1:10" ht="9.75" customHeight="1" x14ac:dyDescent="0.2">
      <c r="A8" s="1" t="s">
        <v>0</v>
      </c>
      <c r="B8" s="1" t="s">
        <v>0</v>
      </c>
      <c r="C8" s="1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/>
      <c r="J8" s="2" t="s">
        <v>0</v>
      </c>
    </row>
    <row r="9" spans="1:10" ht="37.5" customHeight="1" x14ac:dyDescent="0.2">
      <c r="A9" s="27" t="s">
        <v>98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78" customHeight="1" x14ac:dyDescent="0.2">
      <c r="A11" s="3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89</v>
      </c>
      <c r="H11" s="10" t="s">
        <v>90</v>
      </c>
      <c r="I11" s="10" t="s">
        <v>91</v>
      </c>
      <c r="J11" s="10" t="s">
        <v>84</v>
      </c>
    </row>
    <row r="12" spans="1:10" ht="14.45" customHeight="1" x14ac:dyDescent="0.2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>
        <v>7</v>
      </c>
      <c r="H12" s="3">
        <v>8</v>
      </c>
      <c r="I12" s="22">
        <v>9</v>
      </c>
      <c r="J12" s="22">
        <v>10</v>
      </c>
    </row>
    <row r="13" spans="1:10" ht="54" customHeight="1" x14ac:dyDescent="0.2">
      <c r="A13" s="6" t="s">
        <v>16</v>
      </c>
      <c r="B13" s="7" t="s">
        <v>17</v>
      </c>
      <c r="C13" s="7" t="s">
        <v>0</v>
      </c>
      <c r="D13" s="7" t="s">
        <v>0</v>
      </c>
      <c r="E13" s="8" t="s">
        <v>0</v>
      </c>
      <c r="F13" s="8" t="s">
        <v>0</v>
      </c>
      <c r="G13" s="15">
        <f>G14+G48+G60+G68+G85+G55</f>
        <v>8139100.46</v>
      </c>
      <c r="H13" s="15">
        <f t="shared" ref="H13:I13" si="0">H14+H48+H60+H68+H85+H55</f>
        <v>8139100.46</v>
      </c>
      <c r="I13" s="15">
        <f t="shared" si="0"/>
        <v>5949391.8600000003</v>
      </c>
      <c r="J13" s="15">
        <f>I13/H13%</f>
        <v>73.096429872546381</v>
      </c>
    </row>
    <row r="14" spans="1:10" ht="20.25" customHeight="1" x14ac:dyDescent="0.2">
      <c r="A14" s="9" t="s">
        <v>18</v>
      </c>
      <c r="B14" s="10" t="s">
        <v>17</v>
      </c>
      <c r="C14" s="10" t="s">
        <v>19</v>
      </c>
      <c r="D14" s="10" t="s">
        <v>0</v>
      </c>
      <c r="E14" s="10" t="s">
        <v>0</v>
      </c>
      <c r="F14" s="10" t="s">
        <v>0</v>
      </c>
      <c r="G14" s="16">
        <f>G15+G19+G28+G32</f>
        <v>2568925.6199999996</v>
      </c>
      <c r="H14" s="16">
        <f t="shared" ref="H14:I14" si="1">H15+H19+H28+H32</f>
        <v>2568925.6199999996</v>
      </c>
      <c r="I14" s="16">
        <f t="shared" si="1"/>
        <v>1812886.23</v>
      </c>
      <c r="J14" s="15">
        <f t="shared" ref="J14:J77" si="2">I14/H14%</f>
        <v>70.569821714028464</v>
      </c>
    </row>
    <row r="15" spans="1:10" ht="44.25" customHeight="1" x14ac:dyDescent="0.2">
      <c r="A15" s="9" t="s">
        <v>20</v>
      </c>
      <c r="B15" s="10" t="s">
        <v>17</v>
      </c>
      <c r="C15" s="10" t="s">
        <v>19</v>
      </c>
      <c r="D15" s="10" t="s">
        <v>21</v>
      </c>
      <c r="E15" s="10" t="s">
        <v>0</v>
      </c>
      <c r="F15" s="10" t="s">
        <v>0</v>
      </c>
      <c r="G15" s="16">
        <f>G16</f>
        <v>594544</v>
      </c>
      <c r="H15" s="16">
        <f t="shared" ref="H15:I17" si="3">H16</f>
        <v>594544</v>
      </c>
      <c r="I15" s="16" t="str">
        <f t="shared" si="3"/>
        <v>437417,94</v>
      </c>
      <c r="J15" s="15">
        <f t="shared" si="2"/>
        <v>73.572004763314411</v>
      </c>
    </row>
    <row r="16" spans="1:10" ht="32.25" customHeight="1" x14ac:dyDescent="0.2">
      <c r="A16" s="11" t="s">
        <v>22</v>
      </c>
      <c r="B16" s="10" t="s">
        <v>17</v>
      </c>
      <c r="C16" s="10" t="s">
        <v>19</v>
      </c>
      <c r="D16" s="10" t="s">
        <v>21</v>
      </c>
      <c r="E16" s="10" t="s">
        <v>23</v>
      </c>
      <c r="F16" s="12" t="s">
        <v>0</v>
      </c>
      <c r="G16" s="16">
        <f>G17</f>
        <v>594544</v>
      </c>
      <c r="H16" s="16">
        <f t="shared" si="3"/>
        <v>594544</v>
      </c>
      <c r="I16" s="16" t="str">
        <f t="shared" si="3"/>
        <v>437417,94</v>
      </c>
      <c r="J16" s="15">
        <f t="shared" si="2"/>
        <v>73.572004763314411</v>
      </c>
    </row>
    <row r="17" spans="1:11" ht="78.75" customHeight="1" x14ac:dyDescent="0.2">
      <c r="A17" s="11" t="s">
        <v>24</v>
      </c>
      <c r="B17" s="10" t="s">
        <v>17</v>
      </c>
      <c r="C17" s="10" t="s">
        <v>19</v>
      </c>
      <c r="D17" s="10" t="s">
        <v>21</v>
      </c>
      <c r="E17" s="10" t="s">
        <v>23</v>
      </c>
      <c r="F17" s="10" t="s">
        <v>25</v>
      </c>
      <c r="G17" s="16">
        <f>G18</f>
        <v>594544</v>
      </c>
      <c r="H17" s="16">
        <f t="shared" si="3"/>
        <v>594544</v>
      </c>
      <c r="I17" s="16" t="str">
        <f t="shared" si="3"/>
        <v>437417,94</v>
      </c>
      <c r="J17" s="15">
        <f t="shared" si="2"/>
        <v>73.572004763314411</v>
      </c>
    </row>
    <row r="18" spans="1:11" ht="35.25" customHeight="1" x14ac:dyDescent="0.2">
      <c r="A18" s="11" t="s">
        <v>26</v>
      </c>
      <c r="B18" s="10" t="s">
        <v>17</v>
      </c>
      <c r="C18" s="10" t="s">
        <v>19</v>
      </c>
      <c r="D18" s="10" t="s">
        <v>21</v>
      </c>
      <c r="E18" s="10" t="s">
        <v>23</v>
      </c>
      <c r="F18" s="10" t="s">
        <v>27</v>
      </c>
      <c r="G18" s="16">
        <v>594544</v>
      </c>
      <c r="H18" s="16">
        <v>594544</v>
      </c>
      <c r="I18" s="16" t="s">
        <v>101</v>
      </c>
      <c r="J18" s="15">
        <f t="shared" si="2"/>
        <v>73.572004763314411</v>
      </c>
    </row>
    <row r="19" spans="1:11" ht="69" customHeight="1" x14ac:dyDescent="0.2">
      <c r="A19" s="9" t="s">
        <v>28</v>
      </c>
      <c r="B19" s="10" t="s">
        <v>17</v>
      </c>
      <c r="C19" s="10" t="s">
        <v>19</v>
      </c>
      <c r="D19" s="10" t="s">
        <v>29</v>
      </c>
      <c r="E19" s="10" t="s">
        <v>0</v>
      </c>
      <c r="F19" s="10" t="s">
        <v>0</v>
      </c>
      <c r="G19" s="16">
        <f>G20</f>
        <v>1908586.43</v>
      </c>
      <c r="H19" s="16">
        <f t="shared" ref="H19:I19" si="4">H20</f>
        <v>1908586.43</v>
      </c>
      <c r="I19" s="16">
        <f t="shared" si="4"/>
        <v>1348029.94</v>
      </c>
      <c r="J19" s="15">
        <f t="shared" si="2"/>
        <v>70.62975607554749</v>
      </c>
    </row>
    <row r="20" spans="1:11" ht="45" customHeight="1" x14ac:dyDescent="0.2">
      <c r="A20" s="11" t="s">
        <v>30</v>
      </c>
      <c r="B20" s="10" t="s">
        <v>17</v>
      </c>
      <c r="C20" s="10" t="s">
        <v>19</v>
      </c>
      <c r="D20" s="10" t="s">
        <v>29</v>
      </c>
      <c r="E20" s="10" t="s">
        <v>31</v>
      </c>
      <c r="F20" s="12" t="s">
        <v>0</v>
      </c>
      <c r="G20" s="16">
        <f>G21+G23+G25</f>
        <v>1908586.43</v>
      </c>
      <c r="H20" s="16">
        <f t="shared" ref="H20:I20" si="5">H21+H23+H25</f>
        <v>1908586.43</v>
      </c>
      <c r="I20" s="16">
        <f t="shared" si="5"/>
        <v>1348029.94</v>
      </c>
      <c r="J20" s="15">
        <f t="shared" si="2"/>
        <v>70.62975607554749</v>
      </c>
    </row>
    <row r="21" spans="1:11" ht="81" customHeight="1" x14ac:dyDescent="0.2">
      <c r="A21" s="11" t="s">
        <v>24</v>
      </c>
      <c r="B21" s="10" t="s">
        <v>17</v>
      </c>
      <c r="C21" s="10" t="s">
        <v>19</v>
      </c>
      <c r="D21" s="10" t="s">
        <v>29</v>
      </c>
      <c r="E21" s="10" t="s">
        <v>31</v>
      </c>
      <c r="F21" s="10" t="s">
        <v>25</v>
      </c>
      <c r="G21" s="16">
        <f>G22</f>
        <v>1764263</v>
      </c>
      <c r="H21" s="16">
        <f t="shared" ref="H21:I21" si="6">H22</f>
        <v>1764263</v>
      </c>
      <c r="I21" s="16">
        <f t="shared" si="6"/>
        <v>1256093.79</v>
      </c>
      <c r="J21" s="15">
        <f t="shared" si="2"/>
        <v>71.196516052311921</v>
      </c>
    </row>
    <row r="22" spans="1:11" ht="30.75" customHeight="1" x14ac:dyDescent="0.2">
      <c r="A22" s="11" t="s">
        <v>26</v>
      </c>
      <c r="B22" s="10" t="s">
        <v>17</v>
      </c>
      <c r="C22" s="10" t="s">
        <v>19</v>
      </c>
      <c r="D22" s="10" t="s">
        <v>29</v>
      </c>
      <c r="E22" s="10" t="s">
        <v>31</v>
      </c>
      <c r="F22" s="10" t="s">
        <v>27</v>
      </c>
      <c r="G22" s="16">
        <v>1764263</v>
      </c>
      <c r="H22" s="16">
        <v>1764263</v>
      </c>
      <c r="I22" s="16">
        <v>1256093.79</v>
      </c>
      <c r="J22" s="15">
        <f t="shared" si="2"/>
        <v>71.196516052311921</v>
      </c>
    </row>
    <row r="23" spans="1:11" ht="43.5" customHeight="1" x14ac:dyDescent="0.2">
      <c r="A23" s="11" t="s">
        <v>32</v>
      </c>
      <c r="B23" s="10" t="s">
        <v>17</v>
      </c>
      <c r="C23" s="10" t="s">
        <v>19</v>
      </c>
      <c r="D23" s="10" t="s">
        <v>29</v>
      </c>
      <c r="E23" s="10" t="s">
        <v>31</v>
      </c>
      <c r="F23" s="10" t="s">
        <v>33</v>
      </c>
      <c r="G23" s="16">
        <f>G24</f>
        <v>141462.43</v>
      </c>
      <c r="H23" s="23">
        <f>H24</f>
        <v>140462.43</v>
      </c>
      <c r="I23" s="16">
        <f>I24</f>
        <v>88790.399999999994</v>
      </c>
      <c r="J23" s="15">
        <f t="shared" si="2"/>
        <v>63.212917503990212</v>
      </c>
      <c r="K23" s="5">
        <f>H23-G23</f>
        <v>-1000</v>
      </c>
    </row>
    <row r="24" spans="1:11" ht="43.5" customHeight="1" x14ac:dyDescent="0.2">
      <c r="A24" s="11" t="s">
        <v>34</v>
      </c>
      <c r="B24" s="10" t="s">
        <v>17</v>
      </c>
      <c r="C24" s="10" t="s">
        <v>19</v>
      </c>
      <c r="D24" s="10" t="s">
        <v>29</v>
      </c>
      <c r="E24" s="10" t="s">
        <v>31</v>
      </c>
      <c r="F24" s="10" t="s">
        <v>35</v>
      </c>
      <c r="G24" s="16">
        <v>141462.43</v>
      </c>
      <c r="H24" s="23">
        <v>140462.43</v>
      </c>
      <c r="I24" s="16">
        <v>88790.399999999994</v>
      </c>
      <c r="J24" s="15">
        <f t="shared" si="2"/>
        <v>63.212917503990212</v>
      </c>
      <c r="K24" s="5">
        <f t="shared" ref="K24:K26" si="7">H24-G24</f>
        <v>-1000</v>
      </c>
    </row>
    <row r="25" spans="1:11" ht="15" customHeight="1" x14ac:dyDescent="0.2">
      <c r="A25" s="11" t="s">
        <v>36</v>
      </c>
      <c r="B25" s="10" t="s">
        <v>17</v>
      </c>
      <c r="C25" s="10" t="s">
        <v>19</v>
      </c>
      <c r="D25" s="10" t="s">
        <v>29</v>
      </c>
      <c r="E25" s="10" t="s">
        <v>31</v>
      </c>
      <c r="F25" s="10" t="s">
        <v>37</v>
      </c>
      <c r="G25" s="16">
        <f>G26+G27</f>
        <v>2861</v>
      </c>
      <c r="H25" s="23">
        <f t="shared" ref="H25:I25" si="8">H26+H27</f>
        <v>3861</v>
      </c>
      <c r="I25" s="23">
        <f t="shared" si="8"/>
        <v>3145.75</v>
      </c>
      <c r="J25" s="15">
        <f t="shared" si="2"/>
        <v>81.475006475006481</v>
      </c>
      <c r="K25" s="5">
        <f t="shared" si="7"/>
        <v>1000</v>
      </c>
    </row>
    <row r="26" spans="1:11" ht="15" customHeight="1" x14ac:dyDescent="0.2">
      <c r="A26" s="24" t="s">
        <v>99</v>
      </c>
      <c r="B26" s="25" t="s">
        <v>17</v>
      </c>
      <c r="C26" s="25" t="s">
        <v>19</v>
      </c>
      <c r="D26" s="25" t="s">
        <v>29</v>
      </c>
      <c r="E26" s="25" t="s">
        <v>31</v>
      </c>
      <c r="F26" s="25">
        <v>830</v>
      </c>
      <c r="G26" s="16"/>
      <c r="H26" s="23">
        <v>1000</v>
      </c>
      <c r="I26" s="23">
        <v>1000</v>
      </c>
      <c r="J26" s="15">
        <f t="shared" si="2"/>
        <v>100</v>
      </c>
      <c r="K26" s="5">
        <f t="shared" si="7"/>
        <v>1000</v>
      </c>
    </row>
    <row r="27" spans="1:11" ht="18.75" customHeight="1" x14ac:dyDescent="0.2">
      <c r="A27" s="11" t="s">
        <v>38</v>
      </c>
      <c r="B27" s="10" t="s">
        <v>17</v>
      </c>
      <c r="C27" s="10" t="s">
        <v>19</v>
      </c>
      <c r="D27" s="10" t="s">
        <v>29</v>
      </c>
      <c r="E27" s="10" t="s">
        <v>31</v>
      </c>
      <c r="F27" s="10" t="s">
        <v>39</v>
      </c>
      <c r="G27" s="16">
        <v>2861</v>
      </c>
      <c r="H27" s="16">
        <v>2861</v>
      </c>
      <c r="I27" s="16">
        <v>2145.75</v>
      </c>
      <c r="J27" s="15">
        <f t="shared" si="2"/>
        <v>75</v>
      </c>
    </row>
    <row r="28" spans="1:11" ht="15.95" customHeight="1" x14ac:dyDescent="0.2">
      <c r="A28" s="9" t="s">
        <v>40</v>
      </c>
      <c r="B28" s="10" t="s">
        <v>17</v>
      </c>
      <c r="C28" s="10" t="s">
        <v>19</v>
      </c>
      <c r="D28" s="10" t="s">
        <v>14</v>
      </c>
      <c r="E28" s="10" t="s">
        <v>0</v>
      </c>
      <c r="F28" s="10" t="s">
        <v>0</v>
      </c>
      <c r="G28" s="16">
        <f t="shared" ref="G28:I30" si="9">G29</f>
        <v>2000</v>
      </c>
      <c r="H28" s="16">
        <f t="shared" si="9"/>
        <v>2000</v>
      </c>
      <c r="I28" s="16">
        <f t="shared" si="9"/>
        <v>0</v>
      </c>
      <c r="J28" s="15">
        <f t="shared" si="2"/>
        <v>0</v>
      </c>
    </row>
    <row r="29" spans="1:11" ht="22.5" customHeight="1" x14ac:dyDescent="0.2">
      <c r="A29" s="11" t="s">
        <v>41</v>
      </c>
      <c r="B29" s="10" t="s">
        <v>17</v>
      </c>
      <c r="C29" s="10" t="s">
        <v>19</v>
      </c>
      <c r="D29" s="10" t="s">
        <v>14</v>
      </c>
      <c r="E29" s="10" t="s">
        <v>42</v>
      </c>
      <c r="F29" s="12" t="s">
        <v>0</v>
      </c>
      <c r="G29" s="16">
        <f t="shared" si="9"/>
        <v>2000</v>
      </c>
      <c r="H29" s="16">
        <f t="shared" si="9"/>
        <v>2000</v>
      </c>
      <c r="I29" s="16">
        <f t="shared" si="9"/>
        <v>0</v>
      </c>
      <c r="J29" s="15">
        <f t="shared" si="2"/>
        <v>0</v>
      </c>
    </row>
    <row r="30" spans="1:11" ht="15" customHeight="1" x14ac:dyDescent="0.2">
      <c r="A30" s="11" t="s">
        <v>36</v>
      </c>
      <c r="B30" s="10" t="s">
        <v>17</v>
      </c>
      <c r="C30" s="10" t="s">
        <v>19</v>
      </c>
      <c r="D30" s="10" t="s">
        <v>14</v>
      </c>
      <c r="E30" s="10" t="s">
        <v>42</v>
      </c>
      <c r="F30" s="10" t="s">
        <v>37</v>
      </c>
      <c r="G30" s="16">
        <f t="shared" si="9"/>
        <v>2000</v>
      </c>
      <c r="H30" s="16">
        <f t="shared" si="9"/>
        <v>2000</v>
      </c>
      <c r="I30" s="16">
        <f t="shared" si="9"/>
        <v>0</v>
      </c>
      <c r="J30" s="15">
        <f t="shared" si="2"/>
        <v>0</v>
      </c>
    </row>
    <row r="31" spans="1:11" ht="15" customHeight="1" x14ac:dyDescent="0.2">
      <c r="A31" s="11" t="s">
        <v>43</v>
      </c>
      <c r="B31" s="10" t="s">
        <v>17</v>
      </c>
      <c r="C31" s="10" t="s">
        <v>19</v>
      </c>
      <c r="D31" s="10" t="s">
        <v>14</v>
      </c>
      <c r="E31" s="10" t="s">
        <v>42</v>
      </c>
      <c r="F31" s="10" t="s">
        <v>44</v>
      </c>
      <c r="G31" s="16">
        <v>2000</v>
      </c>
      <c r="H31" s="16">
        <v>2000</v>
      </c>
      <c r="I31" s="16"/>
      <c r="J31" s="15">
        <f t="shared" si="2"/>
        <v>0</v>
      </c>
    </row>
    <row r="32" spans="1:11" ht="15.95" customHeight="1" x14ac:dyDescent="0.2">
      <c r="A32" s="9" t="s">
        <v>45</v>
      </c>
      <c r="B32" s="10" t="s">
        <v>17</v>
      </c>
      <c r="C32" s="10" t="s">
        <v>19</v>
      </c>
      <c r="D32" s="10" t="s">
        <v>15</v>
      </c>
      <c r="E32" s="10" t="s">
        <v>0</v>
      </c>
      <c r="F32" s="10" t="s">
        <v>0</v>
      </c>
      <c r="G32" s="16">
        <f>G33+G36+G42</f>
        <v>63795.19</v>
      </c>
      <c r="H32" s="16">
        <f t="shared" ref="H32" si="10">H33+H36+H42</f>
        <v>63795.19</v>
      </c>
      <c r="I32" s="16">
        <f>I33+I36+I42</f>
        <v>27438.35</v>
      </c>
      <c r="J32" s="15">
        <f t="shared" si="2"/>
        <v>43.010060789849511</v>
      </c>
    </row>
    <row r="33" spans="1:10" ht="30.75" customHeight="1" x14ac:dyDescent="0.2">
      <c r="A33" s="11" t="s">
        <v>46</v>
      </c>
      <c r="B33" s="10" t="s">
        <v>17</v>
      </c>
      <c r="C33" s="10" t="s">
        <v>19</v>
      </c>
      <c r="D33" s="10" t="s">
        <v>15</v>
      </c>
      <c r="E33" s="10" t="s">
        <v>47</v>
      </c>
      <c r="F33" s="12" t="s">
        <v>0</v>
      </c>
      <c r="G33" s="16">
        <f>G34</f>
        <v>57195.19</v>
      </c>
      <c r="H33" s="16">
        <f t="shared" ref="H33:I33" si="11">H34</f>
        <v>57195.19</v>
      </c>
      <c r="I33" s="16">
        <f t="shared" si="11"/>
        <v>26838.35</v>
      </c>
      <c r="J33" s="15">
        <f t="shared" si="2"/>
        <v>46.924138201131946</v>
      </c>
    </row>
    <row r="34" spans="1:10" ht="42.75" customHeight="1" x14ac:dyDescent="0.2">
      <c r="A34" s="11" t="s">
        <v>32</v>
      </c>
      <c r="B34" s="10" t="s">
        <v>17</v>
      </c>
      <c r="C34" s="10" t="s">
        <v>19</v>
      </c>
      <c r="D34" s="10" t="s">
        <v>15</v>
      </c>
      <c r="E34" s="10" t="s">
        <v>47</v>
      </c>
      <c r="F34" s="10" t="s">
        <v>33</v>
      </c>
      <c r="G34" s="16">
        <f>G35</f>
        <v>57195.19</v>
      </c>
      <c r="H34" s="16">
        <f t="shared" ref="H34" si="12">H35</f>
        <v>57195.19</v>
      </c>
      <c r="I34" s="16">
        <f>I35</f>
        <v>26838.35</v>
      </c>
      <c r="J34" s="15">
        <f t="shared" si="2"/>
        <v>46.924138201131946</v>
      </c>
    </row>
    <row r="35" spans="1:10" ht="42" customHeight="1" x14ac:dyDescent="0.2">
      <c r="A35" s="11" t="s">
        <v>34</v>
      </c>
      <c r="B35" s="10" t="s">
        <v>17</v>
      </c>
      <c r="C35" s="10" t="s">
        <v>19</v>
      </c>
      <c r="D35" s="10" t="s">
        <v>15</v>
      </c>
      <c r="E35" s="10" t="s">
        <v>47</v>
      </c>
      <c r="F35" s="10" t="s">
        <v>35</v>
      </c>
      <c r="G35" s="16">
        <v>57195.19</v>
      </c>
      <c r="H35" s="16">
        <v>57195.19</v>
      </c>
      <c r="I35" s="16">
        <v>26838.35</v>
      </c>
      <c r="J35" s="15">
        <f t="shared" si="2"/>
        <v>46.924138201131946</v>
      </c>
    </row>
    <row r="36" spans="1:10" ht="81.75" customHeight="1" x14ac:dyDescent="0.2">
      <c r="A36" s="11" t="s">
        <v>48</v>
      </c>
      <c r="B36" s="10" t="s">
        <v>17</v>
      </c>
      <c r="C36" s="10" t="s">
        <v>19</v>
      </c>
      <c r="D36" s="10" t="s">
        <v>15</v>
      </c>
      <c r="E36" s="10" t="s">
        <v>49</v>
      </c>
      <c r="F36" s="12" t="s">
        <v>0</v>
      </c>
      <c r="G36" s="16">
        <f>G37</f>
        <v>600</v>
      </c>
      <c r="H36" s="16">
        <f t="shared" ref="H36:I36" si="13">H37</f>
        <v>600</v>
      </c>
      <c r="I36" s="16">
        <f t="shared" si="13"/>
        <v>600</v>
      </c>
      <c r="J36" s="15">
        <f t="shared" si="2"/>
        <v>100</v>
      </c>
    </row>
    <row r="37" spans="1:10" ht="22.5" customHeight="1" x14ac:dyDescent="0.2">
      <c r="A37" s="11" t="s">
        <v>50</v>
      </c>
      <c r="B37" s="10" t="s">
        <v>17</v>
      </c>
      <c r="C37" s="10" t="s">
        <v>19</v>
      </c>
      <c r="D37" s="10" t="s">
        <v>15</v>
      </c>
      <c r="E37" s="10" t="s">
        <v>49</v>
      </c>
      <c r="F37" s="10" t="s">
        <v>51</v>
      </c>
      <c r="G37" s="16">
        <f>G38</f>
        <v>600</v>
      </c>
      <c r="H37" s="16">
        <f t="shared" ref="H37:I37" si="14">H38</f>
        <v>600</v>
      </c>
      <c r="I37" s="16">
        <f t="shared" si="14"/>
        <v>600</v>
      </c>
      <c r="J37" s="15">
        <f t="shared" si="2"/>
        <v>100</v>
      </c>
    </row>
    <row r="38" spans="1:10" ht="15" customHeight="1" x14ac:dyDescent="0.2">
      <c r="A38" s="11" t="s">
        <v>52</v>
      </c>
      <c r="B38" s="10" t="s">
        <v>17</v>
      </c>
      <c r="C38" s="10" t="s">
        <v>19</v>
      </c>
      <c r="D38" s="10" t="s">
        <v>15</v>
      </c>
      <c r="E38" s="10" t="s">
        <v>49</v>
      </c>
      <c r="F38" s="10" t="s">
        <v>53</v>
      </c>
      <c r="G38" s="16">
        <v>600</v>
      </c>
      <c r="H38" s="16">
        <v>600</v>
      </c>
      <c r="I38" s="16">
        <v>600</v>
      </c>
      <c r="J38" s="15">
        <f t="shared" si="2"/>
        <v>100</v>
      </c>
    </row>
    <row r="39" spans="1:10" ht="64.5" hidden="1" customHeight="1" x14ac:dyDescent="0.2">
      <c r="A39" s="11" t="s">
        <v>54</v>
      </c>
      <c r="B39" s="10" t="s">
        <v>17</v>
      </c>
      <c r="C39" s="10" t="s">
        <v>19</v>
      </c>
      <c r="D39" s="10" t="s">
        <v>15</v>
      </c>
      <c r="E39" s="10" t="s">
        <v>55</v>
      </c>
      <c r="F39" s="12" t="s">
        <v>0</v>
      </c>
      <c r="G39" s="13">
        <v>0</v>
      </c>
      <c r="H39" s="13">
        <f t="shared" ref="H39:H45" si="15">G39</f>
        <v>0</v>
      </c>
      <c r="I39" s="13">
        <f t="shared" ref="I39:I45" ca="1" si="16">J39</f>
        <v>0</v>
      </c>
      <c r="J39" s="15">
        <f t="shared" ca="1" si="2"/>
        <v>73.096429872546381</v>
      </c>
    </row>
    <row r="40" spans="1:10" ht="48.95" hidden="1" customHeight="1" x14ac:dyDescent="0.2">
      <c r="A40" s="11" t="s">
        <v>32</v>
      </c>
      <c r="B40" s="10" t="s">
        <v>17</v>
      </c>
      <c r="C40" s="10" t="s">
        <v>19</v>
      </c>
      <c r="D40" s="10" t="s">
        <v>15</v>
      </c>
      <c r="E40" s="10" t="s">
        <v>55</v>
      </c>
      <c r="F40" s="10" t="s">
        <v>33</v>
      </c>
      <c r="G40" s="13">
        <v>0</v>
      </c>
      <c r="H40" s="13">
        <f t="shared" si="15"/>
        <v>0</v>
      </c>
      <c r="I40" s="13">
        <f t="shared" ca="1" si="16"/>
        <v>0</v>
      </c>
      <c r="J40" s="15">
        <f t="shared" ca="1" si="2"/>
        <v>73.096429872546381</v>
      </c>
    </row>
    <row r="41" spans="1:10" ht="48.95" hidden="1" customHeight="1" x14ac:dyDescent="0.2">
      <c r="A41" s="11" t="s">
        <v>34</v>
      </c>
      <c r="B41" s="10" t="s">
        <v>17</v>
      </c>
      <c r="C41" s="10" t="s">
        <v>19</v>
      </c>
      <c r="D41" s="10" t="s">
        <v>15</v>
      </c>
      <c r="E41" s="10" t="s">
        <v>55</v>
      </c>
      <c r="F41" s="10" t="s">
        <v>35</v>
      </c>
      <c r="G41" s="13">
        <v>0</v>
      </c>
      <c r="H41" s="13">
        <f t="shared" si="15"/>
        <v>0</v>
      </c>
      <c r="I41" s="13">
        <f t="shared" ca="1" si="16"/>
        <v>0</v>
      </c>
      <c r="J41" s="15">
        <f t="shared" ca="1" si="2"/>
        <v>73.096429872546381</v>
      </c>
    </row>
    <row r="42" spans="1:10" ht="32.25" customHeight="1" x14ac:dyDescent="0.2">
      <c r="A42" s="11" t="s">
        <v>100</v>
      </c>
      <c r="B42" s="10" t="s">
        <v>17</v>
      </c>
      <c r="C42" s="10" t="s">
        <v>19</v>
      </c>
      <c r="D42" s="10" t="s">
        <v>15</v>
      </c>
      <c r="E42" s="10" t="s">
        <v>56</v>
      </c>
      <c r="F42" s="12" t="s">
        <v>0</v>
      </c>
      <c r="G42" s="16">
        <f>G43</f>
        <v>6000</v>
      </c>
      <c r="H42" s="16">
        <f t="shared" ref="H42:I42" si="17">H43</f>
        <v>6000</v>
      </c>
      <c r="I42" s="16">
        <f t="shared" si="17"/>
        <v>0</v>
      </c>
      <c r="J42" s="15">
        <f t="shared" si="2"/>
        <v>0</v>
      </c>
    </row>
    <row r="43" spans="1:10" ht="15" customHeight="1" x14ac:dyDescent="0.2">
      <c r="A43" s="11" t="s">
        <v>36</v>
      </c>
      <c r="B43" s="10" t="s">
        <v>17</v>
      </c>
      <c r="C43" s="10" t="s">
        <v>19</v>
      </c>
      <c r="D43" s="10" t="s">
        <v>15</v>
      </c>
      <c r="E43" s="10" t="s">
        <v>56</v>
      </c>
      <c r="F43" s="10" t="s">
        <v>37</v>
      </c>
      <c r="G43" s="16">
        <f>G44</f>
        <v>6000</v>
      </c>
      <c r="H43" s="16">
        <f t="shared" ref="H43:I43" si="18">H44</f>
        <v>6000</v>
      </c>
      <c r="I43" s="16">
        <f t="shared" si="18"/>
        <v>0</v>
      </c>
      <c r="J43" s="15">
        <f t="shared" si="2"/>
        <v>0</v>
      </c>
    </row>
    <row r="44" spans="1:10" ht="24" customHeight="1" x14ac:dyDescent="0.2">
      <c r="A44" s="11" t="s">
        <v>38</v>
      </c>
      <c r="B44" s="10" t="s">
        <v>17</v>
      </c>
      <c r="C44" s="10" t="s">
        <v>19</v>
      </c>
      <c r="D44" s="10" t="s">
        <v>15</v>
      </c>
      <c r="E44" s="10" t="s">
        <v>56</v>
      </c>
      <c r="F44" s="10" t="s">
        <v>39</v>
      </c>
      <c r="G44" s="16">
        <v>6000</v>
      </c>
      <c r="H44" s="16">
        <v>6000</v>
      </c>
      <c r="I44" s="16"/>
      <c r="J44" s="15">
        <f t="shared" si="2"/>
        <v>0</v>
      </c>
    </row>
    <row r="45" spans="1:10" ht="15" hidden="1" customHeight="1" x14ac:dyDescent="0.2">
      <c r="A45" s="11" t="s">
        <v>57</v>
      </c>
      <c r="B45" s="10" t="s">
        <v>17</v>
      </c>
      <c r="C45" s="10" t="s">
        <v>19</v>
      </c>
      <c r="D45" s="10" t="s">
        <v>15</v>
      </c>
      <c r="E45" s="10" t="s">
        <v>58</v>
      </c>
      <c r="F45" s="12" t="s">
        <v>0</v>
      </c>
      <c r="G45" s="13">
        <v>0</v>
      </c>
      <c r="H45" s="13">
        <f t="shared" si="15"/>
        <v>0</v>
      </c>
      <c r="I45" s="13">
        <f t="shared" ca="1" si="16"/>
        <v>0</v>
      </c>
      <c r="J45" s="15">
        <f t="shared" ca="1" si="2"/>
        <v>73.096429872546381</v>
      </c>
    </row>
    <row r="46" spans="1:10" ht="15" hidden="1" customHeight="1" x14ac:dyDescent="0.2">
      <c r="A46" s="11" t="s">
        <v>36</v>
      </c>
      <c r="B46" s="10" t="s">
        <v>17</v>
      </c>
      <c r="C46" s="10" t="s">
        <v>19</v>
      </c>
      <c r="D46" s="10" t="s">
        <v>15</v>
      </c>
      <c r="E46" s="10" t="s">
        <v>58</v>
      </c>
      <c r="F46" s="10" t="s">
        <v>37</v>
      </c>
      <c r="G46" s="13">
        <v>0</v>
      </c>
      <c r="H46" s="13">
        <f t="shared" ref="H46:H72" si="19">G46</f>
        <v>0</v>
      </c>
      <c r="I46" s="13">
        <f t="shared" ref="I46:I47" ca="1" si="20">J46</f>
        <v>0</v>
      </c>
      <c r="J46" s="15">
        <f t="shared" ca="1" si="2"/>
        <v>73.096429872546381</v>
      </c>
    </row>
    <row r="47" spans="1:10" ht="15" hidden="1" customHeight="1" x14ac:dyDescent="0.2">
      <c r="A47" s="11" t="s">
        <v>43</v>
      </c>
      <c r="B47" s="10" t="s">
        <v>17</v>
      </c>
      <c r="C47" s="10" t="s">
        <v>19</v>
      </c>
      <c r="D47" s="10" t="s">
        <v>15</v>
      </c>
      <c r="E47" s="10" t="s">
        <v>58</v>
      </c>
      <c r="F47" s="10" t="s">
        <v>44</v>
      </c>
      <c r="G47" s="13">
        <v>0</v>
      </c>
      <c r="H47" s="13">
        <f t="shared" si="19"/>
        <v>0</v>
      </c>
      <c r="I47" s="13">
        <f t="shared" ca="1" si="20"/>
        <v>0</v>
      </c>
      <c r="J47" s="15">
        <f t="shared" ca="1" si="2"/>
        <v>73.096429872546381</v>
      </c>
    </row>
    <row r="48" spans="1:10" ht="15" customHeight="1" x14ac:dyDescent="0.2">
      <c r="A48" s="9" t="s">
        <v>59</v>
      </c>
      <c r="B48" s="10" t="s">
        <v>17</v>
      </c>
      <c r="C48" s="10" t="s">
        <v>21</v>
      </c>
      <c r="D48" s="10" t="s">
        <v>0</v>
      </c>
      <c r="E48" s="10" t="s">
        <v>0</v>
      </c>
      <c r="F48" s="10" t="s">
        <v>0</v>
      </c>
      <c r="G48" s="16">
        <f>G49</f>
        <v>114948.89</v>
      </c>
      <c r="H48" s="16">
        <f t="shared" ref="H48:I48" si="21">H49</f>
        <v>114948.89</v>
      </c>
      <c r="I48" s="16">
        <f t="shared" si="21"/>
        <v>74511.149999999994</v>
      </c>
      <c r="J48" s="15">
        <f t="shared" si="2"/>
        <v>64.821113105137414</v>
      </c>
    </row>
    <row r="49" spans="1:10" ht="32.25" customHeight="1" x14ac:dyDescent="0.2">
      <c r="A49" s="9" t="s">
        <v>60</v>
      </c>
      <c r="B49" s="10" t="s">
        <v>17</v>
      </c>
      <c r="C49" s="10" t="s">
        <v>21</v>
      </c>
      <c r="D49" s="10" t="s">
        <v>61</v>
      </c>
      <c r="E49" s="10" t="s">
        <v>0</v>
      </c>
      <c r="F49" s="10" t="s">
        <v>0</v>
      </c>
      <c r="G49" s="16">
        <f>G50</f>
        <v>114948.89</v>
      </c>
      <c r="H49" s="16">
        <f t="shared" ref="H49:I49" si="22">H50</f>
        <v>114948.89</v>
      </c>
      <c r="I49" s="16">
        <f t="shared" si="22"/>
        <v>74511.149999999994</v>
      </c>
      <c r="J49" s="15">
        <f t="shared" si="2"/>
        <v>64.821113105137414</v>
      </c>
    </row>
    <row r="50" spans="1:10" ht="42" customHeight="1" x14ac:dyDescent="0.2">
      <c r="A50" s="11" t="s">
        <v>62</v>
      </c>
      <c r="B50" s="10" t="s">
        <v>17</v>
      </c>
      <c r="C50" s="10" t="s">
        <v>21</v>
      </c>
      <c r="D50" s="10" t="s">
        <v>61</v>
      </c>
      <c r="E50" s="10" t="s">
        <v>63</v>
      </c>
      <c r="F50" s="12" t="s">
        <v>0</v>
      </c>
      <c r="G50" s="16">
        <f>G51+G53</f>
        <v>114948.89</v>
      </c>
      <c r="H50" s="16">
        <f t="shared" ref="H50:I50" si="23">H51+H53</f>
        <v>114948.89</v>
      </c>
      <c r="I50" s="16">
        <f t="shared" si="23"/>
        <v>74511.149999999994</v>
      </c>
      <c r="J50" s="15">
        <f t="shared" si="2"/>
        <v>64.821113105137414</v>
      </c>
    </row>
    <row r="51" spans="1:10" ht="82.5" customHeight="1" x14ac:dyDescent="0.2">
      <c r="A51" s="11" t="s">
        <v>24</v>
      </c>
      <c r="B51" s="10" t="s">
        <v>17</v>
      </c>
      <c r="C51" s="10" t="s">
        <v>21</v>
      </c>
      <c r="D51" s="10" t="s">
        <v>61</v>
      </c>
      <c r="E51" s="10" t="s">
        <v>63</v>
      </c>
      <c r="F51" s="10" t="s">
        <v>25</v>
      </c>
      <c r="G51" s="16">
        <f>G52</f>
        <v>109925</v>
      </c>
      <c r="H51" s="16">
        <f t="shared" ref="H51" si="24">H52</f>
        <v>109925</v>
      </c>
      <c r="I51" s="16">
        <f>I52</f>
        <v>74511.149999999994</v>
      </c>
      <c r="J51" s="15">
        <f t="shared" si="2"/>
        <v>67.783625198999317</v>
      </c>
    </row>
    <row r="52" spans="1:10" ht="33.75" customHeight="1" x14ac:dyDescent="0.2">
      <c r="A52" s="11" t="s">
        <v>26</v>
      </c>
      <c r="B52" s="10" t="s">
        <v>17</v>
      </c>
      <c r="C52" s="10" t="s">
        <v>21</v>
      </c>
      <c r="D52" s="10" t="s">
        <v>61</v>
      </c>
      <c r="E52" s="10" t="s">
        <v>63</v>
      </c>
      <c r="F52" s="10" t="s">
        <v>27</v>
      </c>
      <c r="G52" s="16">
        <v>109925</v>
      </c>
      <c r="H52" s="16">
        <f t="shared" si="19"/>
        <v>109925</v>
      </c>
      <c r="I52" s="16">
        <v>74511.149999999994</v>
      </c>
      <c r="J52" s="15">
        <f t="shared" si="2"/>
        <v>67.783625198999317</v>
      </c>
    </row>
    <row r="53" spans="1:10" ht="51" customHeight="1" x14ac:dyDescent="0.2">
      <c r="A53" s="11" t="s">
        <v>32</v>
      </c>
      <c r="B53" s="10" t="s">
        <v>17</v>
      </c>
      <c r="C53" s="10" t="s">
        <v>21</v>
      </c>
      <c r="D53" s="10" t="s">
        <v>61</v>
      </c>
      <c r="E53" s="10" t="s">
        <v>63</v>
      </c>
      <c r="F53" s="10" t="s">
        <v>33</v>
      </c>
      <c r="G53" s="16">
        <f>G54</f>
        <v>5023.8900000000003</v>
      </c>
      <c r="H53" s="16">
        <f t="shared" ref="H53:I53" si="25">H54</f>
        <v>5023.8900000000003</v>
      </c>
      <c r="I53" s="16">
        <f t="shared" si="25"/>
        <v>0</v>
      </c>
      <c r="J53" s="15">
        <f t="shared" si="2"/>
        <v>0</v>
      </c>
    </row>
    <row r="54" spans="1:10" ht="41.25" customHeight="1" x14ac:dyDescent="0.2">
      <c r="A54" s="11" t="s">
        <v>34</v>
      </c>
      <c r="B54" s="10" t="s">
        <v>17</v>
      </c>
      <c r="C54" s="10" t="s">
        <v>21</v>
      </c>
      <c r="D54" s="10" t="s">
        <v>61</v>
      </c>
      <c r="E54" s="10" t="s">
        <v>63</v>
      </c>
      <c r="F54" s="10" t="s">
        <v>35</v>
      </c>
      <c r="G54" s="16">
        <v>5023.8900000000003</v>
      </c>
      <c r="H54" s="16">
        <v>5023.8900000000003</v>
      </c>
      <c r="I54" s="16"/>
      <c r="J54" s="15">
        <f t="shared" si="2"/>
        <v>0</v>
      </c>
    </row>
    <row r="55" spans="1:10" ht="41.25" customHeight="1" x14ac:dyDescent="0.2">
      <c r="A55" s="11" t="s">
        <v>104</v>
      </c>
      <c r="B55" s="10" t="s">
        <v>17</v>
      </c>
      <c r="C55" s="21" t="s">
        <v>61</v>
      </c>
      <c r="D55" s="21"/>
      <c r="E55" s="21"/>
      <c r="F55" s="21"/>
      <c r="G55" s="16">
        <f>G56</f>
        <v>10000</v>
      </c>
      <c r="H55" s="16">
        <f t="shared" ref="H55:I55" si="26">H56</f>
        <v>10000</v>
      </c>
      <c r="I55" s="16">
        <f t="shared" si="26"/>
        <v>10000</v>
      </c>
      <c r="J55" s="15">
        <f t="shared" si="2"/>
        <v>100</v>
      </c>
    </row>
    <row r="56" spans="1:10" ht="51" customHeight="1" x14ac:dyDescent="0.2">
      <c r="A56" s="11" t="s">
        <v>102</v>
      </c>
      <c r="B56" s="10" t="s">
        <v>17</v>
      </c>
      <c r="C56" s="21" t="s">
        <v>61</v>
      </c>
      <c r="D56" s="21" t="s">
        <v>13</v>
      </c>
      <c r="E56" s="21"/>
      <c r="F56" s="21"/>
      <c r="G56" s="16">
        <f>G57</f>
        <v>10000</v>
      </c>
      <c r="H56" s="16">
        <f t="shared" ref="H56:I56" si="27">H57</f>
        <v>10000</v>
      </c>
      <c r="I56" s="16">
        <f t="shared" si="27"/>
        <v>10000</v>
      </c>
      <c r="J56" s="15">
        <f t="shared" si="2"/>
        <v>100</v>
      </c>
    </row>
    <row r="57" spans="1:10" ht="30" customHeight="1" x14ac:dyDescent="0.2">
      <c r="A57" s="11" t="s">
        <v>103</v>
      </c>
      <c r="B57" s="10" t="s">
        <v>17</v>
      </c>
      <c r="C57" s="21" t="s">
        <v>61</v>
      </c>
      <c r="D57" s="21" t="s">
        <v>13</v>
      </c>
      <c r="E57" s="21" t="s">
        <v>93</v>
      </c>
      <c r="F57" s="21"/>
      <c r="G57" s="16">
        <f>G58</f>
        <v>10000</v>
      </c>
      <c r="H57" s="16">
        <f t="shared" ref="H57:I57" si="28">H58</f>
        <v>10000</v>
      </c>
      <c r="I57" s="16">
        <f t="shared" si="28"/>
        <v>10000</v>
      </c>
      <c r="J57" s="15">
        <f t="shared" si="2"/>
        <v>100</v>
      </c>
    </row>
    <row r="58" spans="1:10" ht="41.25" customHeight="1" x14ac:dyDescent="0.2">
      <c r="A58" s="11" t="s">
        <v>32</v>
      </c>
      <c r="B58" s="10" t="s">
        <v>17</v>
      </c>
      <c r="C58" s="21" t="s">
        <v>61</v>
      </c>
      <c r="D58" s="21" t="s">
        <v>13</v>
      </c>
      <c r="E58" s="21" t="s">
        <v>93</v>
      </c>
      <c r="F58" s="21" t="s">
        <v>33</v>
      </c>
      <c r="G58" s="16">
        <f>G59</f>
        <v>10000</v>
      </c>
      <c r="H58" s="16">
        <f t="shared" ref="H58:I58" si="29">H59</f>
        <v>10000</v>
      </c>
      <c r="I58" s="16">
        <f t="shared" si="29"/>
        <v>10000</v>
      </c>
      <c r="J58" s="15">
        <f t="shared" si="2"/>
        <v>100</v>
      </c>
    </row>
    <row r="59" spans="1:10" ht="41.25" customHeight="1" x14ac:dyDescent="0.2">
      <c r="A59" s="11" t="s">
        <v>34</v>
      </c>
      <c r="B59" s="10" t="s">
        <v>17</v>
      </c>
      <c r="C59" s="21" t="s">
        <v>61</v>
      </c>
      <c r="D59" s="21" t="s">
        <v>13</v>
      </c>
      <c r="E59" s="21" t="s">
        <v>93</v>
      </c>
      <c r="F59" s="21" t="s">
        <v>35</v>
      </c>
      <c r="G59" s="16">
        <v>10000</v>
      </c>
      <c r="H59" s="16">
        <v>10000</v>
      </c>
      <c r="I59" s="16">
        <v>10000</v>
      </c>
      <c r="J59" s="15">
        <f t="shared" si="2"/>
        <v>100</v>
      </c>
    </row>
    <row r="60" spans="1:10" ht="15" customHeight="1" x14ac:dyDescent="0.2">
      <c r="A60" s="9" t="s">
        <v>64</v>
      </c>
      <c r="B60" s="10" t="s">
        <v>17</v>
      </c>
      <c r="C60" s="10" t="s">
        <v>29</v>
      </c>
      <c r="D60" s="10" t="s">
        <v>0</v>
      </c>
      <c r="E60" s="10" t="s">
        <v>0</v>
      </c>
      <c r="F60" s="10" t="s">
        <v>0</v>
      </c>
      <c r="G60" s="16">
        <f>G61</f>
        <v>4650654.04</v>
      </c>
      <c r="H60" s="16">
        <f>H61</f>
        <v>4650654.04</v>
      </c>
      <c r="I60" s="16">
        <f>I61</f>
        <v>3300747.12</v>
      </c>
      <c r="J60" s="15">
        <f t="shared" si="2"/>
        <v>70.973826296483665</v>
      </c>
    </row>
    <row r="61" spans="1:10" ht="27" customHeight="1" x14ac:dyDescent="0.2">
      <c r="A61" s="9" t="s">
        <v>65</v>
      </c>
      <c r="B61" s="10" t="s">
        <v>17</v>
      </c>
      <c r="C61" s="10" t="s">
        <v>29</v>
      </c>
      <c r="D61" s="10" t="s">
        <v>66</v>
      </c>
      <c r="E61" s="10" t="s">
        <v>0</v>
      </c>
      <c r="F61" s="10" t="s">
        <v>0</v>
      </c>
      <c r="G61" s="16">
        <f>G62+G65</f>
        <v>4650654.04</v>
      </c>
      <c r="H61" s="16">
        <f t="shared" ref="H61:I61" si="30">H62+H65</f>
        <v>4650654.04</v>
      </c>
      <c r="I61" s="16">
        <f t="shared" si="30"/>
        <v>3300747.12</v>
      </c>
      <c r="J61" s="15">
        <f t="shared" si="2"/>
        <v>70.973826296483665</v>
      </c>
    </row>
    <row r="62" spans="1:10" ht="33" customHeight="1" x14ac:dyDescent="0.2">
      <c r="A62" s="11" t="s">
        <v>67</v>
      </c>
      <c r="B62" s="10" t="s">
        <v>17</v>
      </c>
      <c r="C62" s="10" t="s">
        <v>29</v>
      </c>
      <c r="D62" s="10" t="s">
        <v>66</v>
      </c>
      <c r="E62" s="10" t="s">
        <v>68</v>
      </c>
      <c r="F62" s="12" t="s">
        <v>0</v>
      </c>
      <c r="G62" s="16">
        <f>G63</f>
        <v>3262066.04</v>
      </c>
      <c r="H62" s="16">
        <f t="shared" ref="H62:I63" si="31">H63</f>
        <v>3262066.04</v>
      </c>
      <c r="I62" s="16">
        <f t="shared" si="31"/>
        <v>1912159.12</v>
      </c>
      <c r="J62" s="15">
        <f t="shared" si="2"/>
        <v>58.618038278587399</v>
      </c>
    </row>
    <row r="63" spans="1:10" ht="39.75" customHeight="1" x14ac:dyDescent="0.2">
      <c r="A63" s="11" t="s">
        <v>32</v>
      </c>
      <c r="B63" s="10" t="s">
        <v>17</v>
      </c>
      <c r="C63" s="10" t="s">
        <v>29</v>
      </c>
      <c r="D63" s="10" t="s">
        <v>66</v>
      </c>
      <c r="E63" s="10" t="s">
        <v>68</v>
      </c>
      <c r="F63" s="10" t="s">
        <v>33</v>
      </c>
      <c r="G63" s="16">
        <f>G64</f>
        <v>3262066.04</v>
      </c>
      <c r="H63" s="16">
        <f t="shared" si="31"/>
        <v>3262066.04</v>
      </c>
      <c r="I63" s="16">
        <f t="shared" si="31"/>
        <v>1912159.12</v>
      </c>
      <c r="J63" s="15">
        <f t="shared" si="2"/>
        <v>58.618038278587399</v>
      </c>
    </row>
    <row r="64" spans="1:10" ht="40.5" customHeight="1" x14ac:dyDescent="0.2">
      <c r="A64" s="11" t="s">
        <v>34</v>
      </c>
      <c r="B64" s="10" t="s">
        <v>17</v>
      </c>
      <c r="C64" s="10" t="s">
        <v>29</v>
      </c>
      <c r="D64" s="10" t="s">
        <v>66</v>
      </c>
      <c r="E64" s="10" t="s">
        <v>68</v>
      </c>
      <c r="F64" s="10" t="s">
        <v>35</v>
      </c>
      <c r="G64" s="16">
        <v>3262066.04</v>
      </c>
      <c r="H64" s="16">
        <v>3262066.04</v>
      </c>
      <c r="I64" s="16">
        <v>1912159.12</v>
      </c>
      <c r="J64" s="15">
        <f t="shared" si="2"/>
        <v>58.618038278587399</v>
      </c>
    </row>
    <row r="65" spans="1:13" ht="43.5" customHeight="1" x14ac:dyDescent="0.2">
      <c r="A65" s="11" t="s">
        <v>69</v>
      </c>
      <c r="B65" s="10" t="s">
        <v>17</v>
      </c>
      <c r="C65" s="10" t="s">
        <v>29</v>
      </c>
      <c r="D65" s="10" t="s">
        <v>66</v>
      </c>
      <c r="E65" s="10" t="s">
        <v>70</v>
      </c>
      <c r="F65" s="12" t="s">
        <v>0</v>
      </c>
      <c r="G65" s="16">
        <f>G66</f>
        <v>1388588</v>
      </c>
      <c r="H65" s="16">
        <f t="shared" ref="H65:I65" si="32">H66</f>
        <v>1388588</v>
      </c>
      <c r="I65" s="16">
        <f t="shared" si="32"/>
        <v>1388588</v>
      </c>
      <c r="J65" s="15">
        <f t="shared" si="2"/>
        <v>100</v>
      </c>
    </row>
    <row r="66" spans="1:13" ht="42.75" customHeight="1" x14ac:dyDescent="0.2">
      <c r="A66" s="11" t="s">
        <v>32</v>
      </c>
      <c r="B66" s="10" t="s">
        <v>17</v>
      </c>
      <c r="C66" s="10" t="s">
        <v>29</v>
      </c>
      <c r="D66" s="10" t="s">
        <v>66</v>
      </c>
      <c r="E66" s="10" t="s">
        <v>70</v>
      </c>
      <c r="F66" s="10" t="s">
        <v>33</v>
      </c>
      <c r="G66" s="16">
        <f>G67</f>
        <v>1388588</v>
      </c>
      <c r="H66" s="16">
        <f t="shared" ref="H66:I66" si="33">H67</f>
        <v>1388588</v>
      </c>
      <c r="I66" s="16">
        <f t="shared" si="33"/>
        <v>1388588</v>
      </c>
      <c r="J66" s="15">
        <f t="shared" si="2"/>
        <v>100</v>
      </c>
    </row>
    <row r="67" spans="1:13" ht="43.5" customHeight="1" x14ac:dyDescent="0.2">
      <c r="A67" s="11" t="s">
        <v>34</v>
      </c>
      <c r="B67" s="10" t="s">
        <v>17</v>
      </c>
      <c r="C67" s="10" t="s">
        <v>29</v>
      </c>
      <c r="D67" s="10" t="s">
        <v>66</v>
      </c>
      <c r="E67" s="10" t="s">
        <v>70</v>
      </c>
      <c r="F67" s="10" t="s">
        <v>35</v>
      </c>
      <c r="G67" s="16">
        <v>1388588</v>
      </c>
      <c r="H67" s="16">
        <f t="shared" si="19"/>
        <v>1388588</v>
      </c>
      <c r="I67" s="16">
        <v>1388588</v>
      </c>
      <c r="J67" s="15">
        <f t="shared" si="2"/>
        <v>100</v>
      </c>
    </row>
    <row r="68" spans="1:13" ht="15" customHeight="1" x14ac:dyDescent="0.2">
      <c r="A68" s="9" t="s">
        <v>71</v>
      </c>
      <c r="B68" s="10" t="s">
        <v>17</v>
      </c>
      <c r="C68" s="10" t="s">
        <v>72</v>
      </c>
      <c r="D68" s="10" t="s">
        <v>0</v>
      </c>
      <c r="E68" s="10" t="s">
        <v>0</v>
      </c>
      <c r="F68" s="10" t="s">
        <v>0</v>
      </c>
      <c r="G68" s="16">
        <f>G69</f>
        <v>684969.90999999992</v>
      </c>
      <c r="H68" s="16">
        <f>H69</f>
        <v>684969.90999999992</v>
      </c>
      <c r="I68" s="16">
        <f>I69</f>
        <v>673169.36</v>
      </c>
      <c r="J68" s="15">
        <f t="shared" si="2"/>
        <v>98.277216294070513</v>
      </c>
    </row>
    <row r="69" spans="1:13" ht="15.95" customHeight="1" x14ac:dyDescent="0.2">
      <c r="A69" s="9" t="s">
        <v>73</v>
      </c>
      <c r="B69" s="10" t="s">
        <v>17</v>
      </c>
      <c r="C69" s="10" t="s">
        <v>72</v>
      </c>
      <c r="D69" s="10" t="s">
        <v>61</v>
      </c>
      <c r="E69" s="10" t="s">
        <v>0</v>
      </c>
      <c r="F69" s="10" t="s">
        <v>0</v>
      </c>
      <c r="G69" s="16">
        <f>G73+G76+G79+G82</f>
        <v>684969.90999999992</v>
      </c>
      <c r="H69" s="16">
        <f>H73+H76+H79+H82</f>
        <v>684969.90999999992</v>
      </c>
      <c r="I69" s="16">
        <f>I73+I76+I79+I82</f>
        <v>673169.36</v>
      </c>
      <c r="J69" s="15">
        <f t="shared" si="2"/>
        <v>98.277216294070513</v>
      </c>
    </row>
    <row r="70" spans="1:13" ht="27.75" hidden="1" customHeight="1" x14ac:dyDescent="0.2">
      <c r="A70" s="11" t="s">
        <v>74</v>
      </c>
      <c r="B70" s="10" t="s">
        <v>17</v>
      </c>
      <c r="C70" s="10" t="s">
        <v>72</v>
      </c>
      <c r="D70" s="10" t="s">
        <v>61</v>
      </c>
      <c r="E70" s="10" t="s">
        <v>75</v>
      </c>
      <c r="F70" s="12" t="s">
        <v>0</v>
      </c>
      <c r="G70" s="13">
        <v>0</v>
      </c>
      <c r="H70" s="13">
        <f t="shared" si="19"/>
        <v>0</v>
      </c>
      <c r="I70" s="13">
        <v>0</v>
      </c>
      <c r="J70" s="15" t="e">
        <f t="shared" si="2"/>
        <v>#DIV/0!</v>
      </c>
    </row>
    <row r="71" spans="1:13" ht="41.25" hidden="1" customHeight="1" x14ac:dyDescent="0.2">
      <c r="A71" s="11" t="s">
        <v>32</v>
      </c>
      <c r="B71" s="10" t="s">
        <v>17</v>
      </c>
      <c r="C71" s="10" t="s">
        <v>72</v>
      </c>
      <c r="D71" s="10" t="s">
        <v>61</v>
      </c>
      <c r="E71" s="10" t="s">
        <v>75</v>
      </c>
      <c r="F71" s="10" t="s">
        <v>33</v>
      </c>
      <c r="G71" s="13">
        <v>0</v>
      </c>
      <c r="H71" s="13">
        <f t="shared" si="19"/>
        <v>0</v>
      </c>
      <c r="I71" s="13">
        <v>0</v>
      </c>
      <c r="J71" s="15" t="e">
        <f t="shared" si="2"/>
        <v>#DIV/0!</v>
      </c>
    </row>
    <row r="72" spans="1:13" ht="42" hidden="1" customHeight="1" x14ac:dyDescent="0.2">
      <c r="A72" s="11" t="s">
        <v>34</v>
      </c>
      <c r="B72" s="10" t="s">
        <v>17</v>
      </c>
      <c r="C72" s="10" t="s">
        <v>72</v>
      </c>
      <c r="D72" s="10" t="s">
        <v>61</v>
      </c>
      <c r="E72" s="10" t="s">
        <v>75</v>
      </c>
      <c r="F72" s="10" t="s">
        <v>35</v>
      </c>
      <c r="G72" s="13">
        <v>0</v>
      </c>
      <c r="H72" s="13">
        <f t="shared" si="19"/>
        <v>0</v>
      </c>
      <c r="I72" s="13">
        <v>0</v>
      </c>
      <c r="J72" s="15" t="e">
        <f t="shared" si="2"/>
        <v>#DIV/0!</v>
      </c>
    </row>
    <row r="73" spans="1:13" ht="42" customHeight="1" x14ac:dyDescent="0.2">
      <c r="A73" s="11" t="s">
        <v>105</v>
      </c>
      <c r="B73" s="10" t="s">
        <v>17</v>
      </c>
      <c r="C73" s="10" t="s">
        <v>72</v>
      </c>
      <c r="D73" s="10" t="s">
        <v>61</v>
      </c>
      <c r="E73" s="10" t="s">
        <v>94</v>
      </c>
      <c r="F73" s="10"/>
      <c r="G73" s="16">
        <f>G74</f>
        <v>58448.81</v>
      </c>
      <c r="H73" s="16">
        <f t="shared" ref="H73:I74" si="34">H74</f>
        <v>58448.81</v>
      </c>
      <c r="I73" s="16">
        <f t="shared" si="34"/>
        <v>47248.26</v>
      </c>
      <c r="J73" s="15">
        <f t="shared" si="2"/>
        <v>80.836992233032632</v>
      </c>
    </row>
    <row r="74" spans="1:13" ht="42" customHeight="1" x14ac:dyDescent="0.2">
      <c r="A74" s="11" t="s">
        <v>32</v>
      </c>
      <c r="B74" s="10" t="s">
        <v>17</v>
      </c>
      <c r="C74" s="10" t="s">
        <v>72</v>
      </c>
      <c r="D74" s="10" t="s">
        <v>61</v>
      </c>
      <c r="E74" s="10" t="s">
        <v>94</v>
      </c>
      <c r="F74" s="10" t="s">
        <v>33</v>
      </c>
      <c r="G74" s="16">
        <f>G75</f>
        <v>58448.81</v>
      </c>
      <c r="H74" s="16">
        <f t="shared" si="34"/>
        <v>58448.81</v>
      </c>
      <c r="I74" s="16">
        <f t="shared" si="34"/>
        <v>47248.26</v>
      </c>
      <c r="J74" s="15">
        <f t="shared" si="2"/>
        <v>80.836992233032632</v>
      </c>
    </row>
    <row r="75" spans="1:13" ht="42" customHeight="1" x14ac:dyDescent="0.2">
      <c r="A75" s="11" t="s">
        <v>34</v>
      </c>
      <c r="B75" s="10" t="s">
        <v>17</v>
      </c>
      <c r="C75" s="10" t="s">
        <v>72</v>
      </c>
      <c r="D75" s="10" t="s">
        <v>61</v>
      </c>
      <c r="E75" s="10" t="s">
        <v>94</v>
      </c>
      <c r="F75" s="10" t="s">
        <v>35</v>
      </c>
      <c r="G75" s="16">
        <v>58448.81</v>
      </c>
      <c r="H75" s="16">
        <v>58448.81</v>
      </c>
      <c r="I75" s="16">
        <v>47248.26</v>
      </c>
      <c r="J75" s="15">
        <f t="shared" si="2"/>
        <v>80.836992233032632</v>
      </c>
    </row>
    <row r="76" spans="1:13" ht="53.25" customHeight="1" x14ac:dyDescent="0.2">
      <c r="A76" s="11" t="str">
        <f>[1]Документ!A127</f>
        <v xml:space="preserve">        Реализация федеральной целевой программы "Увековечение памяти погибших при защите Отечества на 2019-2024 годы"</v>
      </c>
      <c r="B76" s="10" t="s">
        <v>17</v>
      </c>
      <c r="C76" s="10" t="s">
        <v>72</v>
      </c>
      <c r="D76" s="10" t="s">
        <v>61</v>
      </c>
      <c r="E76" s="14" t="s">
        <v>95</v>
      </c>
      <c r="F76" s="12" t="s">
        <v>0</v>
      </c>
      <c r="G76" s="16">
        <f>G77</f>
        <v>608088.14</v>
      </c>
      <c r="H76" s="16">
        <f t="shared" ref="H76:I77" si="35">H77</f>
        <v>608088.14</v>
      </c>
      <c r="I76" s="16">
        <f t="shared" si="35"/>
        <v>608088.14</v>
      </c>
      <c r="J76" s="15">
        <f t="shared" si="2"/>
        <v>100</v>
      </c>
      <c r="K76" s="5">
        <f>H76-G76</f>
        <v>0</v>
      </c>
      <c r="M76" s="5">
        <f>K76+K79</f>
        <v>0</v>
      </c>
    </row>
    <row r="77" spans="1:13" ht="42" customHeight="1" x14ac:dyDescent="0.2">
      <c r="A77" s="11" t="str">
        <f>[1]Документ!A128</f>
        <v xml:space="preserve">          Закупка товаров, работ и услуг для обеспечения государственных (муниципальных) нужд</v>
      </c>
      <c r="B77" s="10" t="s">
        <v>17</v>
      </c>
      <c r="C77" s="10" t="s">
        <v>72</v>
      </c>
      <c r="D77" s="10" t="s">
        <v>61</v>
      </c>
      <c r="E77" s="14" t="str">
        <f>$E$76</f>
        <v>22421L2990</v>
      </c>
      <c r="F77" s="10" t="s">
        <v>33</v>
      </c>
      <c r="G77" s="16">
        <f>G78</f>
        <v>608088.14</v>
      </c>
      <c r="H77" s="16">
        <f t="shared" si="35"/>
        <v>608088.14</v>
      </c>
      <c r="I77" s="16">
        <f t="shared" si="35"/>
        <v>608088.14</v>
      </c>
      <c r="J77" s="15">
        <f t="shared" si="2"/>
        <v>100</v>
      </c>
    </row>
    <row r="78" spans="1:13" ht="48.95" customHeight="1" x14ac:dyDescent="0.2">
      <c r="A78" s="11" t="str">
        <f>[1]Документ!A129</f>
        <v xml:space="preserve">            Иные закупки товаров, работ и услуг для обеспечения государственных (муниципальных) нужд</v>
      </c>
      <c r="B78" s="10" t="s">
        <v>17</v>
      </c>
      <c r="C78" s="10" t="s">
        <v>72</v>
      </c>
      <c r="D78" s="10" t="s">
        <v>61</v>
      </c>
      <c r="E78" s="14" t="str">
        <f>$E$76</f>
        <v>22421L2990</v>
      </c>
      <c r="F78" s="10" t="s">
        <v>35</v>
      </c>
      <c r="G78" s="16">
        <v>608088.14</v>
      </c>
      <c r="H78" s="16">
        <v>608088.14</v>
      </c>
      <c r="I78" s="16">
        <v>608088.14</v>
      </c>
      <c r="J78" s="15">
        <f t="shared" ref="J78:J90" si="36">I78/H78%</f>
        <v>100</v>
      </c>
    </row>
    <row r="79" spans="1:13" ht="32.25" customHeight="1" x14ac:dyDescent="0.2">
      <c r="A79" s="11" t="str">
        <f>[1]Документ!A139</f>
        <v xml:space="preserve">        Мероприятия по благоустройству</v>
      </c>
      <c r="B79" s="10" t="s">
        <v>17</v>
      </c>
      <c r="C79" s="10" t="s">
        <v>72</v>
      </c>
      <c r="D79" s="10" t="s">
        <v>61</v>
      </c>
      <c r="E79" s="10" t="s">
        <v>96</v>
      </c>
      <c r="F79" s="12" t="s">
        <v>0</v>
      </c>
      <c r="G79" s="16">
        <f>G80</f>
        <v>17832.96</v>
      </c>
      <c r="H79" s="16">
        <f t="shared" ref="H79:I79" si="37">H80</f>
        <v>17832.96</v>
      </c>
      <c r="I79" s="16">
        <f t="shared" si="37"/>
        <v>17832.96</v>
      </c>
      <c r="J79" s="15">
        <f t="shared" si="36"/>
        <v>100</v>
      </c>
      <c r="K79" s="5">
        <f>H79-G79</f>
        <v>0</v>
      </c>
    </row>
    <row r="80" spans="1:13" ht="39.75" customHeight="1" x14ac:dyDescent="0.2">
      <c r="A80" s="11" t="str">
        <f>[1]Документ!A140</f>
        <v xml:space="preserve">          Закупка товаров, работ и услуг для обеспечения государственных (муниципальных) нужд</v>
      </c>
      <c r="B80" s="10" t="s">
        <v>17</v>
      </c>
      <c r="C80" s="10" t="s">
        <v>72</v>
      </c>
      <c r="D80" s="10" t="s">
        <v>61</v>
      </c>
      <c r="E80" s="10" t="s">
        <v>96</v>
      </c>
      <c r="F80" s="10" t="s">
        <v>33</v>
      </c>
      <c r="G80" s="16">
        <f>G81</f>
        <v>17832.96</v>
      </c>
      <c r="H80" s="16">
        <f t="shared" ref="H80:I80" si="38">H81</f>
        <v>17832.96</v>
      </c>
      <c r="I80" s="16">
        <f t="shared" si="38"/>
        <v>17832.96</v>
      </c>
      <c r="J80" s="15">
        <f t="shared" si="36"/>
        <v>100</v>
      </c>
    </row>
    <row r="81" spans="1:10" ht="39.75" customHeight="1" x14ac:dyDescent="0.2">
      <c r="A81" s="11" t="str">
        <f>[1]Документ!A141</f>
        <v xml:space="preserve">            Иные закупки товаров, работ и услуг для обеспечения государственных (муниципальных) нужд</v>
      </c>
      <c r="B81" s="10" t="s">
        <v>17</v>
      </c>
      <c r="C81" s="10" t="s">
        <v>72</v>
      </c>
      <c r="D81" s="10" t="s">
        <v>61</v>
      </c>
      <c r="E81" s="10" t="s">
        <v>96</v>
      </c>
      <c r="F81" s="10" t="s">
        <v>35</v>
      </c>
      <c r="G81" s="16">
        <v>17832.96</v>
      </c>
      <c r="H81" s="16">
        <v>17832.96</v>
      </c>
      <c r="I81" s="16">
        <v>17832.96</v>
      </c>
      <c r="J81" s="15">
        <f t="shared" si="36"/>
        <v>100</v>
      </c>
    </row>
    <row r="82" spans="1:10" ht="70.5" customHeight="1" x14ac:dyDescent="0.2">
      <c r="A82" s="11" t="s">
        <v>83</v>
      </c>
      <c r="B82" s="10" t="s">
        <v>17</v>
      </c>
      <c r="C82" s="10" t="s">
        <v>72</v>
      </c>
      <c r="D82" s="10" t="s">
        <v>61</v>
      </c>
      <c r="E82" s="10">
        <v>2243084330</v>
      </c>
      <c r="F82" s="10"/>
      <c r="G82" s="16">
        <f>G83</f>
        <v>600</v>
      </c>
      <c r="H82" s="16">
        <f t="shared" ref="H82:I82" si="39">H83</f>
        <v>600</v>
      </c>
      <c r="I82" s="16">
        <f t="shared" si="39"/>
        <v>0</v>
      </c>
      <c r="J82" s="15">
        <f t="shared" si="36"/>
        <v>0</v>
      </c>
    </row>
    <row r="83" spans="1:10" ht="25.5" customHeight="1" x14ac:dyDescent="0.2">
      <c r="A83" s="11" t="str">
        <f>A37</f>
        <v>Межбюджетные трансферты</v>
      </c>
      <c r="B83" s="10" t="s">
        <v>17</v>
      </c>
      <c r="C83" s="10" t="s">
        <v>72</v>
      </c>
      <c r="D83" s="10" t="s">
        <v>61</v>
      </c>
      <c r="E83" s="10">
        <v>2243084330</v>
      </c>
      <c r="F83" s="10">
        <v>500</v>
      </c>
      <c r="G83" s="16">
        <f>G84</f>
        <v>600</v>
      </c>
      <c r="H83" s="16">
        <f t="shared" ref="H83:I83" si="40">H84</f>
        <v>600</v>
      </c>
      <c r="I83" s="16">
        <f t="shared" si="40"/>
        <v>0</v>
      </c>
      <c r="J83" s="15">
        <f t="shared" si="36"/>
        <v>0</v>
      </c>
    </row>
    <row r="84" spans="1:10" ht="19.5" customHeight="1" x14ac:dyDescent="0.2">
      <c r="A84" s="11" t="str">
        <f>A38</f>
        <v>Иные межбюджетные трансферты</v>
      </c>
      <c r="B84" s="10" t="s">
        <v>17</v>
      </c>
      <c r="C84" s="10" t="s">
        <v>72</v>
      </c>
      <c r="D84" s="10" t="s">
        <v>61</v>
      </c>
      <c r="E84" s="10">
        <v>2243084330</v>
      </c>
      <c r="F84" s="10">
        <v>540</v>
      </c>
      <c r="G84" s="16">
        <v>600</v>
      </c>
      <c r="H84" s="16">
        <v>600</v>
      </c>
      <c r="I84" s="16"/>
      <c r="J84" s="15">
        <f t="shared" si="36"/>
        <v>0</v>
      </c>
    </row>
    <row r="85" spans="1:10" ht="15" customHeight="1" x14ac:dyDescent="0.2">
      <c r="A85" s="9" t="s">
        <v>76</v>
      </c>
      <c r="B85" s="10" t="s">
        <v>17</v>
      </c>
      <c r="C85" s="10" t="s">
        <v>13</v>
      </c>
      <c r="D85" s="10" t="s">
        <v>0</v>
      </c>
      <c r="E85" s="10" t="s">
        <v>0</v>
      </c>
      <c r="F85" s="10" t="s">
        <v>0</v>
      </c>
      <c r="G85" s="16">
        <f>G86</f>
        <v>109602</v>
      </c>
      <c r="H85" s="16">
        <f t="shared" ref="H85:I85" si="41">H86</f>
        <v>109602</v>
      </c>
      <c r="I85" s="16">
        <f t="shared" si="41"/>
        <v>78078</v>
      </c>
      <c r="J85" s="15">
        <f t="shared" si="36"/>
        <v>71.237751135928178</v>
      </c>
    </row>
    <row r="86" spans="1:10" ht="15.95" customHeight="1" x14ac:dyDescent="0.2">
      <c r="A86" s="9" t="s">
        <v>77</v>
      </c>
      <c r="B86" s="10" t="s">
        <v>17</v>
      </c>
      <c r="C86" s="10" t="s">
        <v>13</v>
      </c>
      <c r="D86" s="10" t="s">
        <v>19</v>
      </c>
      <c r="E86" s="10" t="s">
        <v>0</v>
      </c>
      <c r="F86" s="10" t="s">
        <v>0</v>
      </c>
      <c r="G86" s="16">
        <f>G87</f>
        <v>109602</v>
      </c>
      <c r="H86" s="16">
        <f t="shared" ref="H86:I86" si="42">H87</f>
        <v>109602</v>
      </c>
      <c r="I86" s="16">
        <f t="shared" si="42"/>
        <v>78078</v>
      </c>
      <c r="J86" s="15">
        <f t="shared" si="36"/>
        <v>71.237751135928178</v>
      </c>
    </row>
    <row r="87" spans="1:10" ht="32.25" customHeight="1" x14ac:dyDescent="0.2">
      <c r="A87" s="11" t="s">
        <v>78</v>
      </c>
      <c r="B87" s="10" t="s">
        <v>17</v>
      </c>
      <c r="C87" s="10" t="s">
        <v>13</v>
      </c>
      <c r="D87" s="10" t="s">
        <v>19</v>
      </c>
      <c r="E87" s="10" t="s">
        <v>79</v>
      </c>
      <c r="F87" s="12" t="s">
        <v>0</v>
      </c>
      <c r="G87" s="16">
        <f>G88</f>
        <v>109602</v>
      </c>
      <c r="H87" s="16">
        <f t="shared" ref="H87:I87" si="43">H88</f>
        <v>109602</v>
      </c>
      <c r="I87" s="16">
        <f t="shared" si="43"/>
        <v>78078</v>
      </c>
      <c r="J87" s="15">
        <f t="shared" si="36"/>
        <v>71.237751135928178</v>
      </c>
    </row>
    <row r="88" spans="1:10" ht="32.25" customHeight="1" x14ac:dyDescent="0.2">
      <c r="A88" s="11" t="s">
        <v>80</v>
      </c>
      <c r="B88" s="10" t="s">
        <v>17</v>
      </c>
      <c r="C88" s="10" t="s">
        <v>13</v>
      </c>
      <c r="D88" s="10" t="s">
        <v>19</v>
      </c>
      <c r="E88" s="10" t="s">
        <v>79</v>
      </c>
      <c r="F88" s="10" t="s">
        <v>81</v>
      </c>
      <c r="G88" s="16">
        <f>G89</f>
        <v>109602</v>
      </c>
      <c r="H88" s="16">
        <f t="shared" ref="H88:I88" si="44">H89</f>
        <v>109602</v>
      </c>
      <c r="I88" s="16">
        <f t="shared" si="44"/>
        <v>78078</v>
      </c>
      <c r="J88" s="15">
        <f t="shared" si="36"/>
        <v>71.237751135928178</v>
      </c>
    </row>
    <row r="89" spans="1:10" ht="36.75" customHeight="1" x14ac:dyDescent="0.2">
      <c r="A89" s="19" t="s">
        <v>92</v>
      </c>
      <c r="B89" s="20" t="s">
        <v>17</v>
      </c>
      <c r="C89" s="20" t="s">
        <v>13</v>
      </c>
      <c r="D89" s="20" t="s">
        <v>19</v>
      </c>
      <c r="E89" s="20" t="s">
        <v>79</v>
      </c>
      <c r="F89" s="20">
        <v>310</v>
      </c>
      <c r="G89" s="16">
        <v>109602</v>
      </c>
      <c r="H89" s="16">
        <v>109602</v>
      </c>
      <c r="I89" s="16">
        <v>78078</v>
      </c>
      <c r="J89" s="15">
        <f t="shared" si="36"/>
        <v>71.237751135928178</v>
      </c>
    </row>
    <row r="90" spans="1:10" ht="15" customHeight="1" x14ac:dyDescent="0.2">
      <c r="A90" s="29" t="s">
        <v>82</v>
      </c>
      <c r="B90" s="29"/>
      <c r="C90" s="29"/>
      <c r="D90" s="29"/>
      <c r="E90" s="29"/>
      <c r="F90" s="29"/>
      <c r="G90" s="15">
        <f>G13</f>
        <v>8139100.46</v>
      </c>
      <c r="H90" s="15">
        <f>H13</f>
        <v>8139100.46</v>
      </c>
      <c r="I90" s="15">
        <f>I13</f>
        <v>5949391.8600000003</v>
      </c>
      <c r="J90" s="15">
        <f t="shared" si="36"/>
        <v>73.096429872546381</v>
      </c>
    </row>
    <row r="91" spans="1:10" x14ac:dyDescent="0.2">
      <c r="G91" s="17"/>
      <c r="H91" s="17"/>
    </row>
    <row r="92" spans="1:10" x14ac:dyDescent="0.2">
      <c r="G92" s="17"/>
      <c r="H92" s="17"/>
    </row>
    <row r="93" spans="1:10" x14ac:dyDescent="0.2">
      <c r="G93" s="17"/>
      <c r="H93" s="17"/>
    </row>
    <row r="94" spans="1:10" ht="15.75" x14ac:dyDescent="0.2">
      <c r="G94" s="4"/>
      <c r="H94" s="4"/>
      <c r="I94" s="4"/>
      <c r="J94" s="4"/>
    </row>
    <row r="96" spans="1:10" x14ac:dyDescent="0.2">
      <c r="G96" s="5"/>
      <c r="H96" s="5"/>
      <c r="I96" s="5"/>
      <c r="J96" s="5"/>
    </row>
  </sheetData>
  <mergeCells count="9">
    <mergeCell ref="I2:J2"/>
    <mergeCell ref="A9:J9"/>
    <mergeCell ref="A10:J10"/>
    <mergeCell ref="A90:F90"/>
    <mergeCell ref="F3:J3"/>
    <mergeCell ref="F5:J5"/>
    <mergeCell ref="F6:J6"/>
    <mergeCell ref="F7:J7"/>
    <mergeCell ref="F4:I4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Емцова Т. Б.</cp:lastModifiedBy>
  <cp:lastPrinted>2023-10-02T08:35:23Z</cp:lastPrinted>
  <dcterms:created xsi:type="dcterms:W3CDTF">2006-09-16T00:00:00Z</dcterms:created>
  <dcterms:modified xsi:type="dcterms:W3CDTF">2023-10-16T05:48:18Z</dcterms:modified>
</cp:coreProperties>
</file>