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После проверки Петровой за 1 квартал 2013\"/>
    </mc:Choice>
  </mc:AlternateContent>
  <xr:revisionPtr revIDLastSave="0" documentId="13_ncr:1_{DCA95B06-9791-4911-A65F-83CD4BE41005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  <externalReference r:id="rId3"/>
    <externalReference r:id="rId4"/>
  </externalReferences>
  <definedNames>
    <definedName name="_xlnm.Print_Titles" localSheetId="0">Документ!$13:$14</definedName>
    <definedName name="_xlnm.Print_Area" localSheetId="0">Документ!$A$1:$AL$58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9" i="2" l="1"/>
  <c r="R48" i="2" s="1"/>
  <c r="R44" i="2" s="1"/>
  <c r="R43" i="2" s="1"/>
  <c r="R50" i="2"/>
  <c r="AM43" i="2" l="1"/>
  <c r="R57" i="2"/>
  <c r="AB18" i="2" l="1"/>
  <c r="AC18" i="2"/>
  <c r="AD18" i="2"/>
  <c r="AE18" i="2"/>
  <c r="AF18" i="2"/>
  <c r="B48" i="2"/>
  <c r="B49" i="2"/>
  <c r="B50" i="2"/>
  <c r="A11" i="2" l="1"/>
  <c r="A10" i="2"/>
  <c r="R8" i="2"/>
  <c r="R7" i="2"/>
  <c r="R6" i="2"/>
  <c r="R5" i="2"/>
  <c r="R3" i="2"/>
  <c r="AA2" i="2"/>
  <c r="B56" i="2" l="1"/>
  <c r="B54" i="2"/>
  <c r="B55" i="2"/>
  <c r="B51" i="2"/>
  <c r="B22" i="2" l="1"/>
</calcChain>
</file>

<file path=xl/sharedStrings.xml><?xml version="1.0" encoding="utf-8"?>
<sst xmlns="http://schemas.openxmlformats.org/spreadsheetml/2006/main" count="159" uniqueCount="132">
  <si>
    <t>Код</t>
  </si>
  <si>
    <t>Наименование показателя</t>
  </si>
  <si>
    <t/>
  </si>
  <si>
    <t>Документ</t>
  </si>
  <si>
    <t>Плательщик</t>
  </si>
  <si>
    <t>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</si>
  <si>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</si>
  <si>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</si>
  <si>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</si>
  <si>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</si>
  <si>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</si>
  <si>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</si>
  <si>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</si>
  <si>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</si>
  <si>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</si>
  <si>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</si>
  <si>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18210102010010000110</t>
  </si>
  <si>
    <t>00010102020010000000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</si>
  <si>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</si>
  <si>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</si>
  <si>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</si>
  <si>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</si>
  <si>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 xml:space="preserve">        НАЛОГИ НА СОВОКУПНЫЙ ДОХОД</t>
  </si>
  <si>
    <t>00010503010000000000</t>
  </si>
  <si>
    <t>00010503010010000000</t>
  </si>
  <si>
    <t xml:space="preserve">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</si>
  <si>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</si>
  <si>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</si>
  <si>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</si>
  <si>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</si>
  <si>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</si>
  <si>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лиц. по ставкам применяемым к объектам налогооблажения расположенным в границах поселений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</si>
  <si>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</si>
  <si>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</si>
  <si>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</si>
  <si>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</si>
  <si>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</si>
  <si>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</si>
  <si>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</si>
  <si>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</si>
  <si>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лиц.обладающие земельным участком в границах сельских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</si>
  <si>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</si>
  <si>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</si>
  <si>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</si>
  <si>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</si>
  <si>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</si>
  <si>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</si>
  <si>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</si>
  <si>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</si>
  <si>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</si>
  <si>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</si>
  <si>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</si>
  <si>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00011406020000000000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</si>
  <si>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</si>
  <si>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92211406025100000430</t>
  </si>
  <si>
    <t xml:space="preserve">    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</si>
  <si>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00011700000000000000</t>
  </si>
  <si>
    <t xml:space="preserve">        ПРОЧИЕ НЕНАЛОГОВЫЕ ДОХОДЫ</t>
  </si>
  <si>
    <t>00011715000000000000</t>
  </si>
  <si>
    <t xml:space="preserve">          Инициативные платежи</t>
  </si>
  <si>
    <t>00011715030100000000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</si>
  <si>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</si>
  <si>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</si>
  <si>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</si>
  <si>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</si>
  <si>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00020216000000000000</t>
  </si>
  <si>
    <t>00020216001000000000</t>
  </si>
  <si>
    <t>00020225290000000000</t>
  </si>
  <si>
    <t>00020225299000000000</t>
  </si>
  <si>
    <t>00020225299100000000</t>
  </si>
  <si>
    <t>00020235118000000000</t>
  </si>
  <si>
    <t>00020235118100000000</t>
  </si>
  <si>
    <t>92220235118100000150</t>
  </si>
  <si>
    <t>00020240000000000000</t>
  </si>
  <si>
    <t>00020240010000000000</t>
  </si>
  <si>
    <t>00020240014000000000</t>
  </si>
  <si>
    <t>ИТОГО ДОХОДОВ</t>
  </si>
  <si>
    <t xml:space="preserve"> Дотации бюджетам бюджетной системы Российской Федерации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</si>
  <si>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</si>
  <si>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</si>
  <si>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000 2 02 20000 00 0000 150</t>
  </si>
  <si>
    <t xml:space="preserve">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</si>
  <si>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</si>
  <si>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Уточненный план на год, рублей</t>
  </si>
  <si>
    <t>Исполнение с начала года, рублей</t>
  </si>
  <si>
    <t>Процент исполнения</t>
  </si>
  <si>
    <t>000 100 00000 00 0000 000</t>
  </si>
  <si>
    <t>000 101 00000 00 0000 000</t>
  </si>
  <si>
    <t>000 101 02000 00 0000 110</t>
  </si>
  <si>
    <t>000 105 00000 00 0000 000</t>
  </si>
  <si>
    <t>000 105 03000 01 0000 110</t>
  </si>
  <si>
    <t>000 106 00000 00 0000 000</t>
  </si>
  <si>
    <t>000 106 01000 00 0000 110</t>
  </si>
  <si>
    <t>000 106 06030 00 0000 110</t>
  </si>
  <si>
    <t xml:space="preserve">                Земельный налог с организаций, обладающих земельным участком, расположенным в границиах сельских поселений</t>
  </si>
  <si>
    <t>000 106 06040 00 0000 110</t>
  </si>
  <si>
    <t>000 111 00000 00 0000 000</t>
  </si>
  <si>
    <t>000 111 05000 00 0000 120</t>
  </si>
  <si>
    <t>000 111 05030 00 0000 120</t>
  </si>
  <si>
    <t>000 114 00000 00 0000 000</t>
  </si>
  <si>
    <t>000 114 06020 00 0000 430</t>
  </si>
  <si>
    <t>000 117 00000 00 0000 000</t>
  </si>
  <si>
    <t>000 117 1500000 0 000 150</t>
  </si>
  <si>
    <t>000 200 00000 00 0000 000</t>
  </si>
  <si>
    <t>000 202 00000 00 0000 000</t>
  </si>
  <si>
    <t>000 202 10000 00 0000 150</t>
  </si>
  <si>
    <t>000 202 16001 00 0000 150</t>
  </si>
  <si>
    <t>000 202 30000 00 0000 150</t>
  </si>
  <si>
    <t>000 202 36118 00 0000 150</t>
  </si>
  <si>
    <t>000 202 40000 00 0000 150</t>
  </si>
  <si>
    <t>000 202 40014 00 0000 150</t>
  </si>
  <si>
    <t>администрации № 13 от 17 апреля 2023 года</t>
  </si>
  <si>
    <t>000 101 02010 01 0000 110</t>
  </si>
  <si>
    <r>
  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</t>
    </r>
    <r>
      <rPr>
        <sz val="10"/>
        <rFont val="Arial Cyr"/>
        <charset val="204"/>
      </rPr>
      <t>227.1</t>
    </r>
    <r>
      <rPr>
        <sz val="10"/>
        <rFont val="Arial Cyr"/>
      </rPr>
      <t xml:space="preserve"> и 228 Налогового кодекса Российской Федерации</t>
    </r>
  </si>
  <si>
    <t>000 101 02020 01 0000 110</t>
  </si>
  <si>
    <t>000 101 02030 01 0000 110</t>
  </si>
  <si>
    <t>000 10503010 01 0000 110</t>
  </si>
  <si>
    <t>000 106 01030 10 0000 110</t>
  </si>
  <si>
    <t>000 106 06000 00 0000 110</t>
  </si>
  <si>
    <t>000 106 06033 10 0000 110</t>
  </si>
  <si>
    <t>000 106 06043 10 0000 110</t>
  </si>
  <si>
    <r>
      <t xml:space="preserve">            Доходы от сдачи в аренду имущества, находящегося в оперативном управлении органов </t>
    </r>
    <r>
      <rPr>
        <sz val="10"/>
        <rFont val="Arial Cyr"/>
        <charset val="204"/>
      </rPr>
      <t xml:space="preserve"> местного само</t>
    </r>
    <r>
      <rPr>
        <sz val="10"/>
        <rFont val="Arial Cyr"/>
      </rPr>
      <t xml:space="preserve">управления </t>
    </r>
    <r>
      <rPr>
        <sz val="10"/>
        <rFont val="Arial Cyr"/>
        <charset val="204"/>
      </rPr>
      <t>государственной власти, органов местного самоуправления, государственных внебюджетных фондов и созданных ими учреждений  (за исключен</t>
    </r>
    <r>
      <rPr>
        <sz val="10"/>
        <rFont val="Arial Cyr"/>
      </rPr>
      <t>ием имущества муниципальных бюджетных и автономных учреждений)</t>
    </r>
  </si>
  <si>
    <t>000 111 05035 10 0000 120</t>
  </si>
  <si>
    <t>000 114 06000 00 0000 430</t>
  </si>
  <si>
    <t>000 114 06025 10 0000 430</t>
  </si>
  <si>
    <t>000 117 15030 10 0000 150</t>
  </si>
  <si>
    <r>
      <t xml:space="preserve">                Инициативные платежи</t>
    </r>
    <r>
      <rPr>
        <sz val="10"/>
        <rFont val="Arial Cyr"/>
        <charset val="204"/>
      </rPr>
      <t xml:space="preserve">, </t>
    </r>
    <r>
      <rPr>
        <sz val="10"/>
        <rFont val="Arial Cyr"/>
      </rPr>
      <t>зачисляем</t>
    </r>
    <r>
      <rPr>
        <sz val="10"/>
        <rFont val="Arial Cyr"/>
        <charset val="204"/>
      </rPr>
      <t>ые</t>
    </r>
    <r>
      <rPr>
        <sz val="10"/>
        <rFont val="Arial Cyr"/>
      </rPr>
      <t xml:space="preserve"> в бюджеты сельских поселений</t>
    </r>
  </si>
  <si>
    <t>000 202 16001 10 0000 150</t>
  </si>
  <si>
    <t>000  2 02 25299 00 0000 150</t>
  </si>
  <si>
    <t>000 2 02 25299 10 0000 150</t>
  </si>
  <si>
    <t>000 202 35118 10 0000 150</t>
  </si>
  <si>
    <t>000 202 40014 10 0000 150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</si>
</sst>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</font>
    <font>
      <b/>
      <sz val="10"/>
      <name val="Arial Cyr"/>
    </font>
    <font>
      <sz val="11"/>
      <color rgb="FF000000"/>
      <name val="Arial Cy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7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2" applyNumberFormat="1" applyProtection="1">
      <alignment horizontal="center" vertical="center" wrapText="1"/>
    </xf>
    <xf numFmtId="0" fontId="1" fillId="0" borderId="3" xfId="13" applyNumberFormat="1" applyProtection="1">
      <alignment horizontal="center" vertical="center" wrapText="1"/>
    </xf>
    <xf numFmtId="4" fontId="3" fillId="2" borderId="2" xfId="17" applyNumberFormat="1" applyProtection="1">
      <alignment horizontal="right" vertical="top" shrinkToFit="1"/>
    </xf>
    <xf numFmtId="10" fontId="3" fillId="2" borderId="2" xfId="18" applyNumberFormat="1" applyProtection="1">
      <alignment horizontal="center" vertical="top" shrinkToFit="1"/>
    </xf>
    <xf numFmtId="4" fontId="3" fillId="3" borderId="2" xfId="21" applyNumberFormat="1" applyProtection="1">
      <alignment horizontal="right" vertical="top" shrinkToFit="1"/>
    </xf>
    <xf numFmtId="10" fontId="3" fillId="3" borderId="2" xfId="22" applyNumberFormat="1" applyProtection="1">
      <alignment horizontal="center" vertical="top" shrinkToFit="1"/>
    </xf>
    <xf numFmtId="1" fontId="5" fillId="0" borderId="2" xfId="14" applyNumberFormat="1" applyFont="1" applyProtection="1">
      <alignment horizontal="center" vertical="top" shrinkToFit="1"/>
    </xf>
    <xf numFmtId="49" fontId="5" fillId="0" borderId="2" xfId="15" applyNumberFormat="1" applyFont="1" applyProtection="1">
      <alignment horizontal="left" vertical="top" wrapText="1"/>
    </xf>
    <xf numFmtId="0" fontId="5" fillId="0" borderId="2" xfId="16" applyNumberFormat="1" applyFont="1" applyProtection="1">
      <alignment horizontal="center" vertical="top" wrapText="1"/>
    </xf>
    <xf numFmtId="4" fontId="6" fillId="2" borderId="2" xfId="17" applyNumberFormat="1" applyFont="1" applyProtection="1">
      <alignment horizontal="right" vertical="top" shrinkToFit="1"/>
    </xf>
    <xf numFmtId="0" fontId="1" fillId="0" borderId="1" xfId="1" applyNumberFormat="1" applyAlignment="1" applyProtection="1">
      <alignment wrapText="1"/>
    </xf>
    <xf numFmtId="0" fontId="7" fillId="0" borderId="1" xfId="1" applyNumberFormat="1" applyFont="1" applyAlignment="1" applyProtection="1">
      <alignment horizontal="center" wrapText="1"/>
    </xf>
    <xf numFmtId="0" fontId="5" fillId="0" borderId="2" xfId="15" applyNumberFormat="1" applyFont="1" applyProtection="1">
      <alignment horizontal="left" vertical="top" wrapText="1"/>
    </xf>
    <xf numFmtId="1" fontId="8" fillId="0" borderId="2" xfId="14" applyNumberFormat="1" applyFont="1" applyProtection="1">
      <alignment horizontal="center" vertical="top" shrinkToFit="1"/>
    </xf>
    <xf numFmtId="4" fontId="9" fillId="5" borderId="2" xfId="17" applyNumberFormat="1" applyFont="1" applyFill="1" applyProtection="1">
      <alignment horizontal="right" vertical="top" shrinkToFit="1"/>
    </xf>
    <xf numFmtId="10" fontId="9" fillId="5" borderId="2" xfId="18" applyNumberFormat="1" applyFont="1" applyFill="1" applyProtection="1">
      <alignment horizontal="center" vertical="top" shrinkToFit="1"/>
    </xf>
    <xf numFmtId="4" fontId="0" fillId="0" borderId="0" xfId="0" applyNumberFormat="1" applyProtection="1">
      <protection locked="0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6" xfId="11" applyNumberFormat="1" applyBorder="1" applyAlignment="1" applyProtection="1">
      <alignment horizontal="center" vertical="center" wrapText="1"/>
    </xf>
    <xf numFmtId="0" fontId="1" fillId="0" borderId="7" xfId="11" applyNumberFormat="1" applyBorder="1" applyAlignment="1" applyProtection="1">
      <alignment horizontal="center" vertical="center" wrapText="1"/>
    </xf>
    <xf numFmtId="0" fontId="1" fillId="0" borderId="8" xfId="11" applyNumberFormat="1" applyBorder="1" applyAlignment="1" applyProtection="1">
      <alignment horizontal="center" vertical="center" wrapText="1"/>
    </xf>
    <xf numFmtId="0" fontId="1" fillId="0" borderId="9" xfId="11" applyNumberFormat="1" applyBorder="1" applyAlignment="1" applyProtection="1">
      <alignment horizontal="center" vertical="center" wrapText="1"/>
    </xf>
    <xf numFmtId="0" fontId="1" fillId="0" borderId="5" xfId="11" applyNumberFormat="1" applyBorder="1" applyAlignment="1" applyProtection="1">
      <alignment horizontal="center" vertical="center" wrapText="1"/>
    </xf>
    <xf numFmtId="0" fontId="1" fillId="0" borderId="10" xfId="11" applyNumberFormat="1" applyBorder="1" applyAlignment="1" applyProtection="1">
      <alignment horizontal="center" vertical="center" wrapText="1"/>
    </xf>
    <xf numFmtId="0" fontId="1" fillId="0" borderId="6" xfId="12" applyNumberFormat="1" applyBorder="1" applyAlignment="1" applyProtection="1">
      <alignment horizontal="center" vertical="center" wrapText="1"/>
    </xf>
    <xf numFmtId="0" fontId="1" fillId="0" borderId="8" xfId="12" applyNumberFormat="1" applyBorder="1" applyAlignment="1" applyProtection="1">
      <alignment horizontal="center" vertical="center" wrapText="1"/>
    </xf>
    <xf numFmtId="0" fontId="1" fillId="0" borderId="9" xfId="12" applyNumberFormat="1" applyBorder="1" applyAlignment="1" applyProtection="1">
      <alignment horizontal="center" vertical="center" wrapText="1"/>
    </xf>
    <xf numFmtId="0" fontId="1" fillId="0" borderId="10" xfId="12" applyNumberFormat="1" applyBorder="1" applyAlignment="1" applyProtection="1">
      <alignment horizontal="center" vertical="center" wrapText="1"/>
    </xf>
    <xf numFmtId="0" fontId="7" fillId="0" borderId="1" xfId="1" applyNumberFormat="1" applyFont="1" applyAlignment="1" applyProtection="1">
      <alignment horizontal="justify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justify"/>
      <protection locked="0"/>
    </xf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5" xfId="5" applyNumberFormat="1" applyBorder="1" applyProtection="1">
      <alignment horizontal="righ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1" fontId="10" fillId="0" borderId="2" xfId="14" applyNumberFormat="1" applyFont="1" applyProtection="1">
      <alignment horizontal="center" vertical="top" shrinkToFit="1"/>
    </xf>
    <xf numFmtId="0" fontId="6" fillId="0" borderId="2" xfId="15" applyNumberFormat="1" applyFont="1" applyProtection="1">
      <alignment horizontal="left" vertical="top" wrapText="1"/>
    </xf>
    <xf numFmtId="1" fontId="6" fillId="0" borderId="2" xfId="14" applyNumberFormat="1" applyFont="1" applyProtection="1">
      <alignment horizontal="center" vertical="top" shrinkToFit="1"/>
    </xf>
    <xf numFmtId="0" fontId="6" fillId="0" borderId="2" xfId="16" applyNumberFormat="1" applyFont="1" applyProtection="1">
      <alignment horizontal="center" vertical="top" wrapText="1"/>
    </xf>
    <xf numFmtId="4" fontId="11" fillId="5" borderId="2" xfId="17" applyNumberFormat="1" applyFont="1" applyFill="1" applyProtection="1">
      <alignment horizontal="right" vertical="top" shrinkToFit="1"/>
    </xf>
    <xf numFmtId="10" fontId="11" fillId="5" borderId="2" xfId="18" applyNumberFormat="1" applyFont="1" applyFill="1" applyProtection="1">
      <alignment horizontal="center" vertical="top" shrinkToFit="1"/>
    </xf>
    <xf numFmtId="49" fontId="8" fillId="0" borderId="2" xfId="14" applyNumberFormat="1" applyFont="1" applyProtection="1">
      <alignment horizontal="center" vertical="top" shrinkToFit="1"/>
    </xf>
    <xf numFmtId="49" fontId="10" fillId="0" borderId="2" xfId="14" applyNumberFormat="1" applyFont="1" applyProtection="1">
      <alignment horizontal="center" vertical="top" shrinkToFit="1"/>
    </xf>
    <xf numFmtId="0" fontId="11" fillId="0" borderId="2" xfId="15" applyNumberFormat="1" applyFont="1" applyProtection="1">
      <alignment horizontal="left" vertical="top" wrapText="1"/>
    </xf>
    <xf numFmtId="1" fontId="11" fillId="0" borderId="2" xfId="14" applyNumberFormat="1" applyFont="1" applyProtection="1">
      <alignment horizontal="center" vertical="top" shrinkToFit="1"/>
    </xf>
    <xf numFmtId="0" fontId="11" fillId="0" borderId="2" xfId="16" applyNumberFormat="1" applyFont="1" applyProtection="1">
      <alignment horizontal="center" vertical="top" wrapText="1"/>
    </xf>
    <xf numFmtId="4" fontId="11" fillId="2" borderId="2" xfId="17" applyNumberFormat="1" applyFont="1" applyProtection="1">
      <alignment horizontal="right" vertical="top" shrinkToFit="1"/>
    </xf>
    <xf numFmtId="1" fontId="6" fillId="0" borderId="2" xfId="19" applyNumberFormat="1" applyFont="1" applyProtection="1">
      <alignment horizontal="left" vertical="top" shrinkToFit="1"/>
    </xf>
    <xf numFmtId="1" fontId="6" fillId="0" borderId="2" xfId="19" applyFont="1">
      <alignment horizontal="left" vertical="top" shrinkToFit="1"/>
    </xf>
    <xf numFmtId="1" fontId="6" fillId="0" borderId="4" xfId="20" applyNumberFormat="1" applyFont="1" applyProtection="1">
      <alignment horizontal="left" vertical="top" shrinkToFit="1"/>
    </xf>
    <xf numFmtId="4" fontId="6" fillId="3" borderId="2" xfId="21" applyNumberFormat="1" applyFont="1" applyProtection="1">
      <alignment horizontal="right" vertical="top" shrinkToFit="1"/>
    </xf>
    <xf numFmtId="4" fontId="11" fillId="5" borderId="2" xfId="21" applyNumberFormat="1" applyFont="1" applyFill="1" applyProtection="1">
      <alignment horizontal="right" vertical="top" shrinkToFit="1"/>
    </xf>
    <xf numFmtId="10" fontId="11" fillId="5" borderId="2" xfId="22" applyNumberFormat="1" applyFont="1" applyFill="1" applyProtection="1">
      <alignment horizontal="center" vertical="top" shrinkToFit="1"/>
    </xf>
    <xf numFmtId="0" fontId="5" fillId="0" borderId="1" xfId="2" applyNumberFormat="1" applyFont="1" applyProtection="1"/>
    <xf numFmtId="0" fontId="5" fillId="0" borderId="1" xfId="1" applyNumberFormat="1" applyFont="1" applyProtection="1">
      <alignment horizontal="left" wrapText="1"/>
    </xf>
    <xf numFmtId="0" fontId="5" fillId="0" borderId="1" xfId="1" applyNumberFormat="1" applyFont="1" applyProtection="1">
      <alignment horizontal="left" wrapText="1"/>
    </xf>
    <xf numFmtId="0" fontId="4" fillId="0" borderId="0" xfId="0" applyFont="1" applyProtection="1">
      <protection locked="0"/>
    </xf>
  </cellXfs>
  <cellStyles count="32">
    <cellStyle name="br" xfId="25" xr:uid="{00000000-0005-0000-0000-000000000000}"/>
    <cellStyle name="col" xfId="24" xr:uid="{00000000-0005-0000-0000-000001000000}"/>
    <cellStyle name="style0" xfId="26" xr:uid="{00000000-0005-0000-0000-000002000000}"/>
    <cellStyle name="td" xfId="27" xr:uid="{00000000-0005-0000-0000-000003000000}"/>
    <cellStyle name="tr" xfId="23" xr:uid="{00000000-0005-0000-0000-000004000000}"/>
    <cellStyle name="xl21" xfId="28" xr:uid="{00000000-0005-0000-0000-000005000000}"/>
    <cellStyle name="xl22" xfId="6" xr:uid="{00000000-0005-0000-0000-000006000000}"/>
    <cellStyle name="xl23" xfId="14" xr:uid="{00000000-0005-0000-0000-000007000000}"/>
    <cellStyle name="xl24" xfId="2" xr:uid="{00000000-0005-0000-0000-000008000000}"/>
    <cellStyle name="xl25" xfId="7" xr:uid="{00000000-0005-0000-0000-000009000000}"/>
    <cellStyle name="xl26" xfId="16" xr:uid="{00000000-0005-0000-0000-00000A000000}"/>
    <cellStyle name="xl27" xfId="8" xr:uid="{00000000-0005-0000-0000-00000B000000}"/>
    <cellStyle name="xl28" xfId="9" xr:uid="{00000000-0005-0000-0000-00000C000000}"/>
    <cellStyle name="xl29" xfId="10" xr:uid="{00000000-0005-0000-0000-00000D000000}"/>
    <cellStyle name="xl30" xfId="12" xr:uid="{00000000-0005-0000-0000-00000E000000}"/>
    <cellStyle name="xl31" xfId="11" xr:uid="{00000000-0005-0000-0000-00000F000000}"/>
    <cellStyle name="xl32" xfId="19" xr:uid="{00000000-0005-0000-0000-000010000000}"/>
    <cellStyle name="xl33" xfId="20" xr:uid="{00000000-0005-0000-0000-000011000000}"/>
    <cellStyle name="xl34" xfId="29" xr:uid="{00000000-0005-0000-0000-000012000000}"/>
    <cellStyle name="xl35" xfId="21" xr:uid="{00000000-0005-0000-0000-000013000000}"/>
    <cellStyle name="xl36" xfId="1" xr:uid="{00000000-0005-0000-0000-000014000000}"/>
    <cellStyle name="xl37" xfId="13" xr:uid="{00000000-0005-0000-0000-000015000000}"/>
    <cellStyle name="xl38" xfId="30" xr:uid="{00000000-0005-0000-0000-000016000000}"/>
    <cellStyle name="xl39" xfId="22" xr:uid="{00000000-0005-0000-0000-000017000000}"/>
    <cellStyle name="xl40" xfId="3" xr:uid="{00000000-0005-0000-0000-000018000000}"/>
    <cellStyle name="xl41" xfId="4" xr:uid="{00000000-0005-0000-0000-000019000000}"/>
    <cellStyle name="xl42" xfId="5" xr:uid="{00000000-0005-0000-0000-00001A000000}"/>
    <cellStyle name="xl43" xfId="31" xr:uid="{00000000-0005-0000-0000-00001B000000}"/>
    <cellStyle name="xl44" xfId="15" xr:uid="{00000000-0005-0000-0000-00001C000000}"/>
    <cellStyle name="xl45" xfId="17" xr:uid="{00000000-0005-0000-0000-00001D000000}"/>
    <cellStyle name="xl46" xfId="18" xr:uid="{00000000-0005-0000-0000-00001E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76;&#1086;&#1093;&#1086;&#1076;&#1099;%20&#1079;&#1072;%201&#1082;&#1074;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7%20%20&#1042;&#1086;&#1088;&#1086;&#1073;&#1077;&#1081;&#1085;&#1103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0;&#1085;&#1072;&#1083;&#1080;&#1079;%20&#1073;&#1102;&#1076;&#1078;&#1077;&#1090;&#1072;%202009-2022&#1075;&#1086;&#1076;/&#1053;&#1086;&#1074;&#1072;&#1103;%20&#1080;&#1089;&#1087;&#1086;&#1083;&#1085;&#1077;&#1085;&#1080;&#1077;%20&#1079;&#1072;%206&#1084;%202021/&#1055;&#1088;&#1080;&#1083;&#1086;&#1078;&#1077;&#1085;&#1080;&#1077;%201%20&#1076;&#1086;&#1093;&#1086;&#1076;&#109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3">
          <cell r="AD3" t="str">
            <v>Приложение № 1</v>
          </cell>
        </row>
        <row r="4">
          <cell r="R4" t="str">
            <v>к постановлению Воробейнской сельской</v>
          </cell>
        </row>
        <row r="6">
          <cell r="R6" t="str">
            <v>"Об утверждении отчета об исполнении бюджета</v>
          </cell>
        </row>
        <row r="7">
          <cell r="R7" t="str">
            <v>Воробейнского сельского поселения Жирятинского</v>
          </cell>
        </row>
        <row r="8">
          <cell r="R8" t="str">
            <v>муниципального района Брянской области за</v>
          </cell>
        </row>
        <row r="9">
          <cell r="R9" t="str">
            <v>1 квартал 2023 года"</v>
          </cell>
        </row>
        <row r="12">
          <cell r="A12" t="str">
            <v>Доходы бюджета Воробейнского сельского поселения Жирятинского муниципального района</v>
          </cell>
        </row>
        <row r="13">
          <cell r="A13" t="str">
            <v>Брянской области за 1 квартал 2023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2">
          <cell r="A52" t="str">
            <v xml:space="preserve">  Субсидии бюджетам бюджетной системы Российской Федерации (межбюджетные субсидии)</v>
          </cell>
        </row>
        <row r="53">
          <cell r="A53" t="str">
            <v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    </cell>
        </row>
        <row r="54">
          <cell r="A54" t="str">
            <v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7">
          <cell r="B37" t="str">
            <v>Субвенции бюджетам бюджетной системы Российской Федерации</v>
          </cell>
        </row>
        <row r="40">
          <cell r="B40" t="str">
            <v xml:space="preserve">              Иные межбюджетные трансферты</v>
          </cell>
        </row>
        <row r="41">
          <cell r="B41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  <row r="43">
          <cell r="B43" t="str">
            <v>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64"/>
  <sheetViews>
    <sheetView showGridLines="0" showZeros="0" tabSelected="1" view="pageBreakPreview" topLeftCell="A31" zoomScale="110" zoomScaleNormal="100" zoomScaleSheetLayoutView="110" workbookViewId="0">
      <selection activeCell="A15" sqref="A15:AG64"/>
    </sheetView>
  </sheetViews>
  <sheetFormatPr defaultRowHeight="15" outlineLevelRow="6" x14ac:dyDescent="0.25"/>
  <cols>
    <col min="1" max="1" width="26.42578125" style="1" customWidth="1"/>
    <col min="2" max="2" width="47.28515625" style="1" customWidth="1"/>
    <col min="3" max="15" width="9.140625" style="1" hidden="1" customWidth="1"/>
    <col min="16" max="16" width="15.7109375" style="1" hidden="1" customWidth="1"/>
    <col min="17" max="17" width="9.140625" style="1" hidden="1" customWidth="1"/>
    <col min="18" max="18" width="15.7109375" style="1" customWidth="1"/>
    <col min="19" max="26" width="9.140625" style="1" hidden="1"/>
    <col min="27" max="27" width="15.7109375" style="1" customWidth="1"/>
    <col min="28" max="29" width="9.140625" style="1" hidden="1"/>
    <col min="30" max="30" width="15.5703125" style="1" hidden="1" customWidth="1"/>
    <col min="31" max="31" width="9.140625" style="1" hidden="1" customWidth="1"/>
    <col min="32" max="32" width="15.7109375" style="1" hidden="1" customWidth="1"/>
    <col min="33" max="33" width="15.7109375" style="1" customWidth="1"/>
    <col min="34" max="37" width="9.140625" style="1" hidden="1"/>
    <col min="38" max="38" width="9.140625" style="1" customWidth="1"/>
    <col min="39" max="16384" width="9.140625" style="1"/>
  </cols>
  <sheetData>
    <row r="2" spans="1:38" x14ac:dyDescent="0.25">
      <c r="AA2" s="40" t="str">
        <f>[1]Документ!$AD$3</f>
        <v>Приложение № 1</v>
      </c>
      <c r="AB2" s="40"/>
      <c r="AC2" s="40"/>
      <c r="AD2" s="40"/>
      <c r="AE2" s="40"/>
      <c r="AF2" s="40"/>
      <c r="AG2" s="40"/>
    </row>
    <row r="3" spans="1:38" x14ac:dyDescent="0.25">
      <c r="R3" s="41" t="str">
        <f>[1]Документ!$R$4</f>
        <v>к постановлению Воробейнской сельской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8" x14ac:dyDescent="0.25">
      <c r="R4" s="41" t="s">
        <v>111</v>
      </c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8" x14ac:dyDescent="0.25">
      <c r="R5" s="41" t="str">
        <f>[1]Документ!$R$6</f>
        <v>"Об утверждении отчета об исполнении бюджета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8" x14ac:dyDescent="0.25">
      <c r="R6" s="41" t="str">
        <f>[1]Документ!$R$7</f>
        <v>Воробейнского сельского поселения Жирятинского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8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9" t="str">
        <f>[1]Документ!$R$8</f>
        <v>муниципального района Брянской области за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16"/>
      <c r="AI7" s="16"/>
      <c r="AJ7" s="16"/>
      <c r="AK7" s="16"/>
      <c r="AL7" s="3"/>
    </row>
    <row r="8" spans="1:38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39" t="str">
        <f>[1]Документ!$R$9</f>
        <v>1 квартал 2023 года"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16"/>
      <c r="AI8" s="16"/>
      <c r="AJ8" s="16"/>
      <c r="AK8" s="16"/>
      <c r="AL8" s="3"/>
    </row>
    <row r="9" spans="1:38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6"/>
      <c r="AI9" s="16"/>
      <c r="AJ9" s="16"/>
      <c r="AK9" s="16"/>
      <c r="AL9" s="3"/>
    </row>
    <row r="10" spans="1:38" ht="15.95" customHeight="1" x14ac:dyDescent="0.25">
      <c r="A10" s="42" t="str">
        <f>[1]Документ!$A$12</f>
        <v>Доходы бюджета Воробейнского сельского поселения Жирятинского муниципального района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"/>
      <c r="AK10" s="4"/>
      <c r="AL10" s="3"/>
    </row>
    <row r="11" spans="1:38" ht="15.75" customHeight="1" x14ac:dyDescent="0.25">
      <c r="A11" s="43" t="str">
        <f>[1]Документ!$A$13</f>
        <v>Брянской области за 1 квартал 2023 года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5"/>
      <c r="AK11" s="5"/>
      <c r="AL11" s="3"/>
    </row>
    <row r="12" spans="1:38" ht="12.7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3"/>
    </row>
    <row r="13" spans="1:38" ht="30" customHeight="1" x14ac:dyDescent="0.25">
      <c r="A13" s="45" t="s">
        <v>0</v>
      </c>
      <c r="B13" s="47" t="s">
        <v>1</v>
      </c>
      <c r="C13" s="49" t="s">
        <v>2</v>
      </c>
      <c r="D13" s="51" t="s">
        <v>2</v>
      </c>
      <c r="E13" s="27" t="s">
        <v>2</v>
      </c>
      <c r="F13" s="23" t="s">
        <v>3</v>
      </c>
      <c r="G13" s="24"/>
      <c r="H13" s="24"/>
      <c r="I13" s="23" t="s">
        <v>4</v>
      </c>
      <c r="J13" s="24"/>
      <c r="K13" s="24"/>
      <c r="L13" s="25" t="s">
        <v>2</v>
      </c>
      <c r="M13" s="25" t="s">
        <v>2</v>
      </c>
      <c r="N13" s="25" t="s">
        <v>2</v>
      </c>
      <c r="O13" s="25" t="s">
        <v>2</v>
      </c>
      <c r="P13" s="25" t="s">
        <v>5</v>
      </c>
      <c r="Q13" s="25" t="s">
        <v>2</v>
      </c>
      <c r="R13" s="25" t="s">
        <v>83</v>
      </c>
      <c r="S13" s="25" t="s">
        <v>2</v>
      </c>
      <c r="T13" s="25" t="s">
        <v>2</v>
      </c>
      <c r="U13" s="25" t="s">
        <v>2</v>
      </c>
      <c r="V13" s="25" t="s">
        <v>2</v>
      </c>
      <c r="W13" s="25" t="s">
        <v>2</v>
      </c>
      <c r="X13" s="25" t="s">
        <v>2</v>
      </c>
      <c r="Y13" s="29" t="s">
        <v>84</v>
      </c>
      <c r="Z13" s="30"/>
      <c r="AA13" s="31"/>
      <c r="AB13" s="23" t="s">
        <v>6</v>
      </c>
      <c r="AC13" s="24"/>
      <c r="AD13" s="24"/>
      <c r="AE13" s="7" t="s">
        <v>2</v>
      </c>
      <c r="AF13" s="35" t="s">
        <v>85</v>
      </c>
      <c r="AG13" s="36"/>
      <c r="AH13" s="23" t="s">
        <v>7</v>
      </c>
      <c r="AI13" s="24"/>
      <c r="AJ13" s="23" t="s">
        <v>8</v>
      </c>
      <c r="AK13" s="24"/>
      <c r="AL13" s="3"/>
    </row>
    <row r="14" spans="1:38" x14ac:dyDescent="0.25">
      <c r="A14" s="46"/>
      <c r="B14" s="48"/>
      <c r="C14" s="50"/>
      <c r="D14" s="52"/>
      <c r="E14" s="28"/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32"/>
      <c r="Z14" s="33"/>
      <c r="AA14" s="34"/>
      <c r="AB14" s="6" t="s">
        <v>2</v>
      </c>
      <c r="AC14" s="6" t="s">
        <v>2</v>
      </c>
      <c r="AD14" s="6" t="s">
        <v>9</v>
      </c>
      <c r="AE14" s="6"/>
      <c r="AF14" s="37"/>
      <c r="AG14" s="38"/>
      <c r="AH14" s="6" t="s">
        <v>2</v>
      </c>
      <c r="AI14" s="6" t="s">
        <v>2</v>
      </c>
      <c r="AJ14" s="6" t="s">
        <v>2</v>
      </c>
      <c r="AK14" s="6" t="s">
        <v>2</v>
      </c>
      <c r="AL14" s="3"/>
    </row>
    <row r="15" spans="1:38" x14ac:dyDescent="0.25">
      <c r="A15" s="53" t="s">
        <v>86</v>
      </c>
      <c r="B15" s="54" t="s">
        <v>11</v>
      </c>
      <c r="C15" s="55" t="s">
        <v>10</v>
      </c>
      <c r="D15" s="55"/>
      <c r="E15" s="55"/>
      <c r="F15" s="56"/>
      <c r="G15" s="55"/>
      <c r="H15" s="55"/>
      <c r="I15" s="55"/>
      <c r="J15" s="55"/>
      <c r="K15" s="55"/>
      <c r="L15" s="55"/>
      <c r="M15" s="55"/>
      <c r="N15" s="55"/>
      <c r="O15" s="15">
        <v>0</v>
      </c>
      <c r="P15" s="15">
        <v>2560839</v>
      </c>
      <c r="Q15" s="15">
        <v>0</v>
      </c>
      <c r="R15" s="57">
        <v>2560839</v>
      </c>
      <c r="S15" s="57">
        <v>2560839</v>
      </c>
      <c r="T15" s="57">
        <v>2560839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454282.5</v>
      </c>
      <c r="AA15" s="57">
        <v>454282.5</v>
      </c>
      <c r="AB15" s="57">
        <v>0</v>
      </c>
      <c r="AC15" s="57">
        <v>454282.5</v>
      </c>
      <c r="AD15" s="57">
        <v>454282.5</v>
      </c>
      <c r="AE15" s="57">
        <v>454282.5</v>
      </c>
      <c r="AF15" s="57">
        <v>2106556.5</v>
      </c>
      <c r="AG15" s="58">
        <v>0.17739596280750175</v>
      </c>
      <c r="AH15" s="8">
        <v>2106556.5</v>
      </c>
      <c r="AI15" s="9">
        <v>0.17739596280750175</v>
      </c>
      <c r="AJ15" s="8">
        <v>0</v>
      </c>
      <c r="AK15" s="9"/>
      <c r="AL15" s="3"/>
    </row>
    <row r="16" spans="1:38" outlineLevel="1" x14ac:dyDescent="0.25">
      <c r="A16" s="19" t="s">
        <v>87</v>
      </c>
      <c r="B16" s="18" t="s">
        <v>13</v>
      </c>
      <c r="C16" s="12" t="s">
        <v>12</v>
      </c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5">
        <v>0</v>
      </c>
      <c r="P16" s="15">
        <v>299100</v>
      </c>
      <c r="Q16" s="15">
        <v>0</v>
      </c>
      <c r="R16" s="20">
        <v>299100</v>
      </c>
      <c r="S16" s="20">
        <v>299100</v>
      </c>
      <c r="T16" s="20">
        <v>299100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74830.7</v>
      </c>
      <c r="AA16" s="20">
        <v>74820.7</v>
      </c>
      <c r="AB16" s="20">
        <v>0</v>
      </c>
      <c r="AC16" s="20">
        <v>74830.7</v>
      </c>
      <c r="AD16" s="20">
        <v>74830.7</v>
      </c>
      <c r="AE16" s="20">
        <v>74830.7</v>
      </c>
      <c r="AF16" s="20">
        <v>224269.3</v>
      </c>
      <c r="AG16" s="21">
        <v>0.25018622534269475</v>
      </c>
      <c r="AH16" s="8">
        <v>224269.3</v>
      </c>
      <c r="AI16" s="9">
        <v>0.25018622534269475</v>
      </c>
      <c r="AJ16" s="8">
        <v>0</v>
      </c>
      <c r="AK16" s="9"/>
      <c r="AL16" s="3"/>
    </row>
    <row r="17" spans="1:38" outlineLevel="2" x14ac:dyDescent="0.25">
      <c r="A17" s="19" t="s">
        <v>88</v>
      </c>
      <c r="B17" s="18" t="s">
        <v>15</v>
      </c>
      <c r="C17" s="12" t="s">
        <v>14</v>
      </c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5">
        <v>0</v>
      </c>
      <c r="P17" s="15">
        <v>299100</v>
      </c>
      <c r="Q17" s="15">
        <v>0</v>
      </c>
      <c r="R17" s="20">
        <v>299100</v>
      </c>
      <c r="S17" s="20">
        <v>299100</v>
      </c>
      <c r="T17" s="20">
        <v>299100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74830.7</v>
      </c>
      <c r="AA17" s="20">
        <v>74820.7</v>
      </c>
      <c r="AB17" s="20">
        <v>0</v>
      </c>
      <c r="AC17" s="20">
        <v>74830.7</v>
      </c>
      <c r="AD17" s="20">
        <v>74830.7</v>
      </c>
      <c r="AE17" s="20">
        <v>74830.7</v>
      </c>
      <c r="AF17" s="20">
        <v>224269.3</v>
      </c>
      <c r="AG17" s="21">
        <v>0.25018622534269475</v>
      </c>
      <c r="AH17" s="8">
        <v>224269.3</v>
      </c>
      <c r="AI17" s="9">
        <v>0.25018622534269475</v>
      </c>
      <c r="AJ17" s="8">
        <v>0</v>
      </c>
      <c r="AK17" s="9"/>
      <c r="AL17" s="3"/>
    </row>
    <row r="18" spans="1:38" ht="91.5" customHeight="1" outlineLevel="6" x14ac:dyDescent="0.25">
      <c r="A18" s="19" t="s">
        <v>112</v>
      </c>
      <c r="B18" s="18" t="s">
        <v>113</v>
      </c>
      <c r="C18" s="12" t="s">
        <v>16</v>
      </c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5">
        <v>0</v>
      </c>
      <c r="P18" s="15">
        <v>299100</v>
      </c>
      <c r="Q18" s="15">
        <v>0</v>
      </c>
      <c r="R18" s="20">
        <v>299100</v>
      </c>
      <c r="S18" s="20">
        <v>299100</v>
      </c>
      <c r="T18" s="20">
        <v>299100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74247.3</v>
      </c>
      <c r="AB18" s="20" t="e">
        <f>#REF!</f>
        <v>#REF!</v>
      </c>
      <c r="AC18" s="20" t="e">
        <f>#REF!</f>
        <v>#REF!</v>
      </c>
      <c r="AD18" s="20" t="e">
        <f>#REF!</f>
        <v>#REF!</v>
      </c>
      <c r="AE18" s="20" t="e">
        <f>#REF!</f>
        <v>#REF!</v>
      </c>
      <c r="AF18" s="20" t="e">
        <f>#REF!</f>
        <v>#REF!</v>
      </c>
      <c r="AG18" s="21">
        <v>0.2482</v>
      </c>
      <c r="AH18" s="8">
        <v>299100</v>
      </c>
      <c r="AI18" s="9">
        <v>0</v>
      </c>
      <c r="AJ18" s="8">
        <v>0</v>
      </c>
      <c r="AK18" s="9"/>
      <c r="AL18" s="3"/>
    </row>
    <row r="19" spans="1:38" ht="127.5" outlineLevel="5" x14ac:dyDescent="0.25">
      <c r="A19" s="19" t="s">
        <v>114</v>
      </c>
      <c r="B19" s="18" t="s">
        <v>18</v>
      </c>
      <c r="C19" s="12" t="s">
        <v>17</v>
      </c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5">
        <v>0</v>
      </c>
      <c r="P19" s="15">
        <v>0</v>
      </c>
      <c r="Q19" s="15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-0.02</v>
      </c>
      <c r="AA19" s="20">
        <v>-0.02</v>
      </c>
      <c r="AB19" s="20">
        <v>0</v>
      </c>
      <c r="AC19" s="20">
        <v>-0.02</v>
      </c>
      <c r="AD19" s="20">
        <v>-0.02</v>
      </c>
      <c r="AE19" s="20">
        <v>-0.02</v>
      </c>
      <c r="AF19" s="20">
        <v>0.02</v>
      </c>
      <c r="AG19" s="21"/>
      <c r="AH19" s="8">
        <v>0.02</v>
      </c>
      <c r="AI19" s="9"/>
      <c r="AJ19" s="8">
        <v>0</v>
      </c>
      <c r="AK19" s="9"/>
      <c r="AL19" s="3"/>
    </row>
    <row r="20" spans="1:38" ht="51" outlineLevel="6" x14ac:dyDescent="0.25">
      <c r="A20" s="59" t="s">
        <v>115</v>
      </c>
      <c r="B20" s="18" t="s">
        <v>20</v>
      </c>
      <c r="C20" s="12" t="s">
        <v>19</v>
      </c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2"/>
      <c r="O20" s="15">
        <v>0</v>
      </c>
      <c r="P20" s="15">
        <v>0</v>
      </c>
      <c r="Q20" s="15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573.41999999999996</v>
      </c>
      <c r="AA20" s="20">
        <v>573.41999999999996</v>
      </c>
      <c r="AB20" s="20">
        <v>0</v>
      </c>
      <c r="AC20" s="20">
        <v>573.41999999999996</v>
      </c>
      <c r="AD20" s="20">
        <v>573.41999999999996</v>
      </c>
      <c r="AE20" s="20">
        <v>573.41999999999996</v>
      </c>
      <c r="AF20" s="20">
        <v>-573.41999999999996</v>
      </c>
      <c r="AG20" s="21"/>
      <c r="AH20" s="8">
        <v>-573.41999999999996</v>
      </c>
      <c r="AI20" s="9"/>
      <c r="AJ20" s="8">
        <v>0</v>
      </c>
      <c r="AK20" s="9"/>
      <c r="AL20" s="3"/>
    </row>
    <row r="21" spans="1:38" outlineLevel="1" x14ac:dyDescent="0.25">
      <c r="A21" s="19" t="s">
        <v>89</v>
      </c>
      <c r="B21" s="18" t="s">
        <v>22</v>
      </c>
      <c r="C21" s="12" t="s">
        <v>21</v>
      </c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5">
        <v>0</v>
      </c>
      <c r="P21" s="15">
        <v>35400</v>
      </c>
      <c r="Q21" s="15">
        <v>0</v>
      </c>
      <c r="R21" s="20">
        <v>35400</v>
      </c>
      <c r="S21" s="20">
        <v>35400</v>
      </c>
      <c r="T21" s="20">
        <v>35400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6005.3</v>
      </c>
      <c r="AA21" s="20">
        <v>6015.3</v>
      </c>
      <c r="AB21" s="20">
        <v>0</v>
      </c>
      <c r="AC21" s="20">
        <v>6005.3</v>
      </c>
      <c r="AD21" s="20">
        <v>6005.3</v>
      </c>
      <c r="AE21" s="20">
        <v>6005.3</v>
      </c>
      <c r="AF21" s="20">
        <v>29394.7</v>
      </c>
      <c r="AG21" s="21">
        <v>0.1699</v>
      </c>
      <c r="AH21" s="8">
        <v>29394.7</v>
      </c>
      <c r="AI21" s="9">
        <v>0.1696412429378531</v>
      </c>
      <c r="AJ21" s="8">
        <v>0</v>
      </c>
      <c r="AK21" s="9"/>
      <c r="AL21" s="3"/>
    </row>
    <row r="22" spans="1:38" outlineLevel="3" x14ac:dyDescent="0.25">
      <c r="A22" s="59" t="s">
        <v>90</v>
      </c>
      <c r="B22" s="18" t="str">
        <f>$B$23</f>
        <v xml:space="preserve">                Единый сельскохозяйственный налог</v>
      </c>
      <c r="C22" s="12" t="s">
        <v>23</v>
      </c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5">
        <v>0</v>
      </c>
      <c r="P22" s="15">
        <v>35400</v>
      </c>
      <c r="Q22" s="15">
        <v>0</v>
      </c>
      <c r="R22" s="20">
        <v>35400</v>
      </c>
      <c r="S22" s="20">
        <v>35400</v>
      </c>
      <c r="T22" s="20">
        <v>35400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6005.3</v>
      </c>
      <c r="AA22" s="20">
        <v>6015.3</v>
      </c>
      <c r="AB22" s="20">
        <v>0</v>
      </c>
      <c r="AC22" s="20">
        <v>6005.3</v>
      </c>
      <c r="AD22" s="20">
        <v>6005.3</v>
      </c>
      <c r="AE22" s="20">
        <v>6005.3</v>
      </c>
      <c r="AF22" s="20">
        <v>29394.7</v>
      </c>
      <c r="AG22" s="21">
        <v>0.1699</v>
      </c>
      <c r="AH22" s="8">
        <v>29394.7</v>
      </c>
      <c r="AI22" s="9">
        <v>0.1696412429378531</v>
      </c>
      <c r="AJ22" s="8">
        <v>0</v>
      </c>
      <c r="AK22" s="9"/>
      <c r="AL22" s="3"/>
    </row>
    <row r="23" spans="1:38" outlineLevel="5" x14ac:dyDescent="0.25">
      <c r="A23" s="59" t="s">
        <v>116</v>
      </c>
      <c r="B23" s="18" t="s">
        <v>25</v>
      </c>
      <c r="C23" s="12" t="s">
        <v>24</v>
      </c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5">
        <v>0</v>
      </c>
      <c r="P23" s="15">
        <v>35400</v>
      </c>
      <c r="Q23" s="15">
        <v>0</v>
      </c>
      <c r="R23" s="20">
        <v>35400</v>
      </c>
      <c r="S23" s="20">
        <v>35400</v>
      </c>
      <c r="T23" s="20">
        <v>35400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6005.3</v>
      </c>
      <c r="AA23" s="20">
        <v>6015.3</v>
      </c>
      <c r="AB23" s="20">
        <v>0</v>
      </c>
      <c r="AC23" s="20">
        <v>6005.3</v>
      </c>
      <c r="AD23" s="20">
        <v>6005.3</v>
      </c>
      <c r="AE23" s="20">
        <v>6005.3</v>
      </c>
      <c r="AF23" s="20">
        <v>29394.7</v>
      </c>
      <c r="AG23" s="21">
        <v>0.1699</v>
      </c>
      <c r="AH23" s="8">
        <v>29394.7</v>
      </c>
      <c r="AI23" s="9">
        <v>0.1696412429378531</v>
      </c>
      <c r="AJ23" s="8">
        <v>0</v>
      </c>
      <c r="AK23" s="9"/>
      <c r="AL23" s="3"/>
    </row>
    <row r="24" spans="1:38" outlineLevel="1" x14ac:dyDescent="0.25">
      <c r="A24" s="19" t="s">
        <v>91</v>
      </c>
      <c r="B24" s="18" t="s">
        <v>27</v>
      </c>
      <c r="C24" s="12" t="s">
        <v>26</v>
      </c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5">
        <v>0</v>
      </c>
      <c r="P24" s="15">
        <v>2119000</v>
      </c>
      <c r="Q24" s="15">
        <v>0</v>
      </c>
      <c r="R24" s="20">
        <v>2119000</v>
      </c>
      <c r="S24" s="20">
        <v>2119000</v>
      </c>
      <c r="T24" s="20">
        <v>2119000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369846.5</v>
      </c>
      <c r="AA24" s="20">
        <v>369846.5</v>
      </c>
      <c r="AB24" s="20">
        <v>0</v>
      </c>
      <c r="AC24" s="20">
        <v>369846.5</v>
      </c>
      <c r="AD24" s="20">
        <v>369846.5</v>
      </c>
      <c r="AE24" s="20">
        <v>369846.5</v>
      </c>
      <c r="AF24" s="20">
        <v>1749153.5</v>
      </c>
      <c r="AG24" s="21">
        <v>0.17453822557810289</v>
      </c>
      <c r="AH24" s="8">
        <v>1749153.5</v>
      </c>
      <c r="AI24" s="9">
        <v>0.17453822557810289</v>
      </c>
      <c r="AJ24" s="8">
        <v>0</v>
      </c>
      <c r="AK24" s="9"/>
      <c r="AL24" s="3"/>
    </row>
    <row r="25" spans="1:38" outlineLevel="2" x14ac:dyDescent="0.25">
      <c r="A25" s="59" t="s">
        <v>92</v>
      </c>
      <c r="B25" s="18" t="s">
        <v>29</v>
      </c>
      <c r="C25" s="12" t="s">
        <v>28</v>
      </c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5">
        <v>0</v>
      </c>
      <c r="P25" s="15">
        <v>98000</v>
      </c>
      <c r="Q25" s="15">
        <v>0</v>
      </c>
      <c r="R25" s="20">
        <v>98000</v>
      </c>
      <c r="S25" s="20">
        <v>98000</v>
      </c>
      <c r="T25" s="20">
        <v>98000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24754.75</v>
      </c>
      <c r="AA25" s="20">
        <v>24754.75</v>
      </c>
      <c r="AB25" s="20">
        <v>0</v>
      </c>
      <c r="AC25" s="20">
        <v>24754.75</v>
      </c>
      <c r="AD25" s="20">
        <v>24754.75</v>
      </c>
      <c r="AE25" s="20">
        <v>24754.75</v>
      </c>
      <c r="AF25" s="20">
        <v>73245.25</v>
      </c>
      <c r="AG25" s="21">
        <v>0.25259948979591834</v>
      </c>
      <c r="AH25" s="8">
        <v>73245.25</v>
      </c>
      <c r="AI25" s="9">
        <v>0.25259948979591834</v>
      </c>
      <c r="AJ25" s="8">
        <v>0</v>
      </c>
      <c r="AK25" s="9"/>
      <c r="AL25" s="3"/>
    </row>
    <row r="26" spans="1:38" ht="54" customHeight="1" outlineLevel="5" x14ac:dyDescent="0.25">
      <c r="A26" s="59" t="s">
        <v>117</v>
      </c>
      <c r="B26" s="18" t="s">
        <v>31</v>
      </c>
      <c r="C26" s="12" t="s">
        <v>30</v>
      </c>
      <c r="D26" s="12"/>
      <c r="E26" s="12"/>
      <c r="F26" s="14"/>
      <c r="G26" s="12"/>
      <c r="H26" s="12"/>
      <c r="I26" s="12"/>
      <c r="J26" s="12"/>
      <c r="K26" s="12"/>
      <c r="L26" s="12"/>
      <c r="M26" s="12"/>
      <c r="N26" s="12"/>
      <c r="O26" s="15">
        <v>0</v>
      </c>
      <c r="P26" s="15">
        <v>98000</v>
      </c>
      <c r="Q26" s="15">
        <v>0</v>
      </c>
      <c r="R26" s="20">
        <v>98000</v>
      </c>
      <c r="S26" s="20">
        <v>98000</v>
      </c>
      <c r="T26" s="20">
        <v>98000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24754.75</v>
      </c>
      <c r="AA26" s="20">
        <v>24754.75</v>
      </c>
      <c r="AB26" s="20">
        <v>0</v>
      </c>
      <c r="AC26" s="20">
        <v>24754.75</v>
      </c>
      <c r="AD26" s="20">
        <v>24754.75</v>
      </c>
      <c r="AE26" s="20">
        <v>24754.75</v>
      </c>
      <c r="AF26" s="20">
        <v>73245.25</v>
      </c>
      <c r="AG26" s="21">
        <v>0.25259948979591834</v>
      </c>
      <c r="AH26" s="8">
        <v>73245.25</v>
      </c>
      <c r="AI26" s="9">
        <v>0.25259948979591834</v>
      </c>
      <c r="AJ26" s="8">
        <v>0</v>
      </c>
      <c r="AK26" s="9"/>
      <c r="AL26" s="3"/>
    </row>
    <row r="27" spans="1:38" outlineLevel="2" x14ac:dyDescent="0.25">
      <c r="A27" s="59" t="s">
        <v>118</v>
      </c>
      <c r="B27" s="18" t="s">
        <v>33</v>
      </c>
      <c r="C27" s="12" t="s">
        <v>32</v>
      </c>
      <c r="D27" s="12"/>
      <c r="E27" s="12"/>
      <c r="F27" s="14"/>
      <c r="G27" s="12"/>
      <c r="H27" s="12"/>
      <c r="I27" s="12"/>
      <c r="J27" s="12"/>
      <c r="K27" s="12"/>
      <c r="L27" s="12"/>
      <c r="M27" s="12"/>
      <c r="N27" s="12"/>
      <c r="O27" s="15">
        <v>0</v>
      </c>
      <c r="P27" s="15">
        <v>2021000</v>
      </c>
      <c r="Q27" s="15">
        <v>0</v>
      </c>
      <c r="R27" s="20">
        <v>2021000</v>
      </c>
      <c r="S27" s="20">
        <v>2021000</v>
      </c>
      <c r="T27" s="20">
        <v>2021000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345091.75</v>
      </c>
      <c r="AA27" s="20">
        <v>345091.75</v>
      </c>
      <c r="AB27" s="20">
        <v>0</v>
      </c>
      <c r="AC27" s="20">
        <v>345091.75</v>
      </c>
      <c r="AD27" s="20">
        <v>345091.75</v>
      </c>
      <c r="AE27" s="20">
        <v>345091.75</v>
      </c>
      <c r="AF27" s="20">
        <v>1675908.25</v>
      </c>
      <c r="AG27" s="21">
        <v>0.17075296882731322</v>
      </c>
      <c r="AH27" s="8">
        <v>1675908.25</v>
      </c>
      <c r="AI27" s="9">
        <v>0.17075296882731322</v>
      </c>
      <c r="AJ27" s="8">
        <v>0</v>
      </c>
      <c r="AK27" s="9"/>
      <c r="AL27" s="3"/>
    </row>
    <row r="28" spans="1:38" outlineLevel="3" x14ac:dyDescent="0.25">
      <c r="A28" s="59" t="s">
        <v>93</v>
      </c>
      <c r="B28" s="18" t="s">
        <v>35</v>
      </c>
      <c r="C28" s="12" t="s">
        <v>34</v>
      </c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5">
        <v>0</v>
      </c>
      <c r="P28" s="15">
        <v>1328000</v>
      </c>
      <c r="Q28" s="15">
        <v>0</v>
      </c>
      <c r="R28" s="20">
        <v>1328000</v>
      </c>
      <c r="S28" s="20">
        <v>1328000</v>
      </c>
      <c r="T28" s="20">
        <v>1328000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369720.6</v>
      </c>
      <c r="AA28" s="20">
        <v>369720.6</v>
      </c>
      <c r="AB28" s="20">
        <v>0</v>
      </c>
      <c r="AC28" s="20">
        <v>369720.6</v>
      </c>
      <c r="AD28" s="20">
        <v>369720.6</v>
      </c>
      <c r="AE28" s="20">
        <v>369720.6</v>
      </c>
      <c r="AF28" s="20">
        <v>958279.4</v>
      </c>
      <c r="AG28" s="21">
        <v>0.27840406626506026</v>
      </c>
      <c r="AH28" s="8">
        <v>958279.4</v>
      </c>
      <c r="AI28" s="9">
        <v>0.27840406626506026</v>
      </c>
      <c r="AJ28" s="8">
        <v>0</v>
      </c>
      <c r="AK28" s="9"/>
      <c r="AL28" s="3"/>
    </row>
    <row r="29" spans="1:38" ht="44.25" customHeight="1" outlineLevel="5" x14ac:dyDescent="0.25">
      <c r="A29" s="59" t="s">
        <v>119</v>
      </c>
      <c r="B29" s="18" t="s">
        <v>94</v>
      </c>
      <c r="C29" s="12" t="s">
        <v>36</v>
      </c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5">
        <v>0</v>
      </c>
      <c r="P29" s="15">
        <v>1328000</v>
      </c>
      <c r="Q29" s="15">
        <v>0</v>
      </c>
      <c r="R29" s="20">
        <v>1328000</v>
      </c>
      <c r="S29" s="20">
        <v>1328000</v>
      </c>
      <c r="T29" s="20">
        <v>1328000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369720.6</v>
      </c>
      <c r="AA29" s="20">
        <v>369720.6</v>
      </c>
      <c r="AB29" s="20">
        <v>0</v>
      </c>
      <c r="AC29" s="20">
        <v>369720.6</v>
      </c>
      <c r="AD29" s="20">
        <v>369720.6</v>
      </c>
      <c r="AE29" s="20">
        <v>369720.6</v>
      </c>
      <c r="AF29" s="20">
        <v>958279.4</v>
      </c>
      <c r="AG29" s="21">
        <v>0.27840406626506026</v>
      </c>
      <c r="AH29" s="8">
        <v>958279.4</v>
      </c>
      <c r="AI29" s="9">
        <v>0.27840406626506026</v>
      </c>
      <c r="AJ29" s="8">
        <v>0</v>
      </c>
      <c r="AK29" s="9"/>
      <c r="AL29" s="3"/>
    </row>
    <row r="30" spans="1:38" outlineLevel="3" x14ac:dyDescent="0.25">
      <c r="A30" s="59" t="s">
        <v>95</v>
      </c>
      <c r="B30" s="18" t="s">
        <v>38</v>
      </c>
      <c r="C30" s="12" t="s">
        <v>37</v>
      </c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5">
        <v>0</v>
      </c>
      <c r="P30" s="15">
        <v>693000</v>
      </c>
      <c r="Q30" s="15">
        <v>0</v>
      </c>
      <c r="R30" s="20">
        <v>693000</v>
      </c>
      <c r="S30" s="20">
        <v>693000</v>
      </c>
      <c r="T30" s="20">
        <v>693000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-24628.85</v>
      </c>
      <c r="AA30" s="20">
        <v>-24628.85</v>
      </c>
      <c r="AB30" s="20">
        <v>0</v>
      </c>
      <c r="AC30" s="20">
        <v>-24628.85</v>
      </c>
      <c r="AD30" s="20">
        <v>-24628.85</v>
      </c>
      <c r="AE30" s="20">
        <v>-24628.85</v>
      </c>
      <c r="AF30" s="20">
        <v>717628.85</v>
      </c>
      <c r="AG30" s="21">
        <v>-3.5539466089466086E-2</v>
      </c>
      <c r="AH30" s="8">
        <v>717628.85</v>
      </c>
      <c r="AI30" s="9">
        <v>-3.5539466089466086E-2</v>
      </c>
      <c r="AJ30" s="8">
        <v>0</v>
      </c>
      <c r="AK30" s="9"/>
      <c r="AL30" s="3"/>
    </row>
    <row r="31" spans="1:38" ht="38.25" outlineLevel="5" x14ac:dyDescent="0.25">
      <c r="A31" s="59" t="s">
        <v>120</v>
      </c>
      <c r="B31" s="18" t="s">
        <v>40</v>
      </c>
      <c r="C31" s="12" t="s">
        <v>39</v>
      </c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5">
        <v>0</v>
      </c>
      <c r="P31" s="15">
        <v>693000</v>
      </c>
      <c r="Q31" s="15">
        <v>0</v>
      </c>
      <c r="R31" s="20">
        <v>693000</v>
      </c>
      <c r="S31" s="20">
        <v>693000</v>
      </c>
      <c r="T31" s="20">
        <v>693000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-24628.85</v>
      </c>
      <c r="AA31" s="20">
        <v>-24628.85</v>
      </c>
      <c r="AB31" s="20">
        <v>0</v>
      </c>
      <c r="AC31" s="20">
        <v>-24628.85</v>
      </c>
      <c r="AD31" s="20">
        <v>-24628.85</v>
      </c>
      <c r="AE31" s="20">
        <v>-24628.85</v>
      </c>
      <c r="AF31" s="20">
        <v>717628.85</v>
      </c>
      <c r="AG31" s="21">
        <v>-3.5539466089466086E-2</v>
      </c>
      <c r="AH31" s="8">
        <v>717628.85</v>
      </c>
      <c r="AI31" s="9">
        <v>-3.5539466089466086E-2</v>
      </c>
      <c r="AJ31" s="8">
        <v>0</v>
      </c>
      <c r="AK31" s="9"/>
      <c r="AL31" s="3"/>
    </row>
    <row r="32" spans="1:38" ht="51" outlineLevel="1" x14ac:dyDescent="0.25">
      <c r="A32" s="59" t="s">
        <v>96</v>
      </c>
      <c r="B32" s="18" t="s">
        <v>42</v>
      </c>
      <c r="C32" s="12" t="s">
        <v>41</v>
      </c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5">
        <v>0</v>
      </c>
      <c r="P32" s="15">
        <v>24339</v>
      </c>
      <c r="Q32" s="15">
        <v>0</v>
      </c>
      <c r="R32" s="20">
        <v>24339</v>
      </c>
      <c r="S32" s="20">
        <v>24339</v>
      </c>
      <c r="T32" s="20">
        <v>24339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3600</v>
      </c>
      <c r="AA32" s="20">
        <v>3600</v>
      </c>
      <c r="AB32" s="20">
        <v>0</v>
      </c>
      <c r="AC32" s="20">
        <v>3600</v>
      </c>
      <c r="AD32" s="20">
        <v>3600</v>
      </c>
      <c r="AE32" s="20">
        <v>3600</v>
      </c>
      <c r="AF32" s="20">
        <v>20739</v>
      </c>
      <c r="AG32" s="21">
        <v>0.14791076050782695</v>
      </c>
      <c r="AH32" s="8">
        <v>20739</v>
      </c>
      <c r="AI32" s="9">
        <v>0.14791076050782695</v>
      </c>
      <c r="AJ32" s="8">
        <v>0</v>
      </c>
      <c r="AK32" s="9"/>
      <c r="AL32" s="3"/>
    </row>
    <row r="33" spans="1:39" ht="96" customHeight="1" outlineLevel="2" x14ac:dyDescent="0.25">
      <c r="A33" s="59" t="s">
        <v>97</v>
      </c>
      <c r="B33" s="18" t="s">
        <v>44</v>
      </c>
      <c r="C33" s="12" t="s">
        <v>43</v>
      </c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5">
        <v>0</v>
      </c>
      <c r="P33" s="15">
        <v>24339</v>
      </c>
      <c r="Q33" s="15">
        <v>0</v>
      </c>
      <c r="R33" s="20">
        <v>24339</v>
      </c>
      <c r="S33" s="20">
        <v>24339</v>
      </c>
      <c r="T33" s="20">
        <v>24339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3600</v>
      </c>
      <c r="AA33" s="20">
        <v>3600</v>
      </c>
      <c r="AB33" s="20">
        <v>0</v>
      </c>
      <c r="AC33" s="20">
        <v>3600</v>
      </c>
      <c r="AD33" s="20">
        <v>3600</v>
      </c>
      <c r="AE33" s="20">
        <v>3600</v>
      </c>
      <c r="AF33" s="20">
        <v>20739</v>
      </c>
      <c r="AG33" s="21">
        <v>0.14791076050782695</v>
      </c>
      <c r="AH33" s="8">
        <v>20739</v>
      </c>
      <c r="AI33" s="9">
        <v>0.14791076050782695</v>
      </c>
      <c r="AJ33" s="8">
        <v>0</v>
      </c>
      <c r="AK33" s="9"/>
      <c r="AL33" s="3"/>
    </row>
    <row r="34" spans="1:39" ht="111" customHeight="1" outlineLevel="3" x14ac:dyDescent="0.25">
      <c r="A34" s="59" t="s">
        <v>98</v>
      </c>
      <c r="B34" s="18" t="s">
        <v>121</v>
      </c>
      <c r="C34" s="12" t="s">
        <v>45</v>
      </c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5">
        <v>0</v>
      </c>
      <c r="P34" s="15">
        <v>24339</v>
      </c>
      <c r="Q34" s="15">
        <v>0</v>
      </c>
      <c r="R34" s="20">
        <v>24339</v>
      </c>
      <c r="S34" s="20">
        <v>24339</v>
      </c>
      <c r="T34" s="20">
        <v>24339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3600</v>
      </c>
      <c r="AA34" s="20">
        <v>3600</v>
      </c>
      <c r="AB34" s="20">
        <v>0</v>
      </c>
      <c r="AC34" s="20">
        <v>3600</v>
      </c>
      <c r="AD34" s="20">
        <v>3600</v>
      </c>
      <c r="AE34" s="20">
        <v>3600</v>
      </c>
      <c r="AF34" s="20">
        <v>20739</v>
      </c>
      <c r="AG34" s="21">
        <v>0.14791076050782695</v>
      </c>
      <c r="AH34" s="8">
        <v>20739</v>
      </c>
      <c r="AI34" s="9">
        <v>0.14791076050782695</v>
      </c>
      <c r="AJ34" s="8">
        <v>0</v>
      </c>
      <c r="AK34" s="9"/>
      <c r="AL34" s="3"/>
    </row>
    <row r="35" spans="1:39" ht="87" customHeight="1" outlineLevel="5" x14ac:dyDescent="0.25">
      <c r="A35" s="59" t="s">
        <v>122</v>
      </c>
      <c r="B35" s="18" t="s">
        <v>47</v>
      </c>
      <c r="C35" s="12" t="s">
        <v>46</v>
      </c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5">
        <v>0</v>
      </c>
      <c r="P35" s="15">
        <v>24339</v>
      </c>
      <c r="Q35" s="15">
        <v>0</v>
      </c>
      <c r="R35" s="20">
        <v>24339</v>
      </c>
      <c r="S35" s="20">
        <v>24339</v>
      </c>
      <c r="T35" s="20">
        <v>24339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3600</v>
      </c>
      <c r="AA35" s="20">
        <v>3600</v>
      </c>
      <c r="AB35" s="20">
        <v>0</v>
      </c>
      <c r="AC35" s="20">
        <v>3600</v>
      </c>
      <c r="AD35" s="20">
        <v>3600</v>
      </c>
      <c r="AE35" s="20">
        <v>3600</v>
      </c>
      <c r="AF35" s="20">
        <v>20739</v>
      </c>
      <c r="AG35" s="21">
        <v>0.14791076050782695</v>
      </c>
      <c r="AH35" s="8">
        <v>20739</v>
      </c>
      <c r="AI35" s="9">
        <v>0.14791076050782695</v>
      </c>
      <c r="AJ35" s="8">
        <v>0</v>
      </c>
      <c r="AK35" s="9"/>
      <c r="AL35" s="3"/>
    </row>
    <row r="36" spans="1:39" ht="25.5" outlineLevel="1" x14ac:dyDescent="0.25">
      <c r="A36" s="19" t="s">
        <v>99</v>
      </c>
      <c r="B36" s="18" t="s">
        <v>49</v>
      </c>
      <c r="C36" s="12" t="s">
        <v>48</v>
      </c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5">
        <v>0</v>
      </c>
      <c r="P36" s="15">
        <v>78000</v>
      </c>
      <c r="Q36" s="15">
        <v>0</v>
      </c>
      <c r="R36" s="20">
        <v>78000</v>
      </c>
      <c r="S36" s="20">
        <v>78000</v>
      </c>
      <c r="T36" s="20">
        <v>78000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78000</v>
      </c>
      <c r="AG36" s="21">
        <v>0</v>
      </c>
      <c r="AH36" s="8">
        <v>78000</v>
      </c>
      <c r="AI36" s="9">
        <v>0</v>
      </c>
      <c r="AJ36" s="8">
        <v>0</v>
      </c>
      <c r="AK36" s="9"/>
      <c r="AL36" s="3"/>
    </row>
    <row r="37" spans="1:39" ht="38.25" outlineLevel="2" x14ac:dyDescent="0.25">
      <c r="A37" s="19" t="s">
        <v>123</v>
      </c>
      <c r="B37" s="18" t="s">
        <v>51</v>
      </c>
      <c r="C37" s="12" t="s">
        <v>50</v>
      </c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5">
        <v>0</v>
      </c>
      <c r="P37" s="15">
        <v>78000</v>
      </c>
      <c r="Q37" s="15">
        <v>0</v>
      </c>
      <c r="R37" s="20">
        <v>78000</v>
      </c>
      <c r="S37" s="20">
        <v>78000</v>
      </c>
      <c r="T37" s="20">
        <v>78000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78000</v>
      </c>
      <c r="AG37" s="21">
        <v>0</v>
      </c>
      <c r="AH37" s="8">
        <v>78000</v>
      </c>
      <c r="AI37" s="9">
        <v>0</v>
      </c>
      <c r="AJ37" s="8">
        <v>0</v>
      </c>
      <c r="AK37" s="9"/>
      <c r="AL37" s="3"/>
    </row>
    <row r="38" spans="1:39" ht="51" outlineLevel="3" x14ac:dyDescent="0.25">
      <c r="A38" s="59" t="s">
        <v>100</v>
      </c>
      <c r="B38" s="18" t="s">
        <v>53</v>
      </c>
      <c r="C38" s="12" t="s">
        <v>52</v>
      </c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5">
        <v>0</v>
      </c>
      <c r="P38" s="15">
        <v>78000</v>
      </c>
      <c r="Q38" s="15">
        <v>0</v>
      </c>
      <c r="R38" s="20">
        <v>78000</v>
      </c>
      <c r="S38" s="20">
        <v>78000</v>
      </c>
      <c r="T38" s="20">
        <v>78000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78000</v>
      </c>
      <c r="AG38" s="21">
        <v>0</v>
      </c>
      <c r="AH38" s="8">
        <v>78000</v>
      </c>
      <c r="AI38" s="9">
        <v>0</v>
      </c>
      <c r="AJ38" s="8">
        <v>0</v>
      </c>
      <c r="AK38" s="9"/>
      <c r="AL38" s="3"/>
    </row>
    <row r="39" spans="1:39" ht="63.75" outlineLevel="6" x14ac:dyDescent="0.25">
      <c r="A39" s="19" t="s">
        <v>124</v>
      </c>
      <c r="B39" s="18" t="s">
        <v>55</v>
      </c>
      <c r="C39" s="12" t="s">
        <v>54</v>
      </c>
      <c r="D39" s="12"/>
      <c r="E39" s="12"/>
      <c r="F39" s="14"/>
      <c r="G39" s="12"/>
      <c r="H39" s="12"/>
      <c r="I39" s="12"/>
      <c r="J39" s="12"/>
      <c r="K39" s="12"/>
      <c r="L39" s="12"/>
      <c r="M39" s="12"/>
      <c r="N39" s="12"/>
      <c r="O39" s="15">
        <v>0</v>
      </c>
      <c r="P39" s="15">
        <v>78000</v>
      </c>
      <c r="Q39" s="15">
        <v>0</v>
      </c>
      <c r="R39" s="20">
        <v>78000</v>
      </c>
      <c r="S39" s="20">
        <v>78000</v>
      </c>
      <c r="T39" s="20">
        <v>78000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78000</v>
      </c>
      <c r="AG39" s="21">
        <v>0</v>
      </c>
      <c r="AH39" s="8">
        <v>78000</v>
      </c>
      <c r="AI39" s="9">
        <v>0</v>
      </c>
      <c r="AJ39" s="8">
        <v>0</v>
      </c>
      <c r="AK39" s="9"/>
      <c r="AL39" s="3"/>
    </row>
    <row r="40" spans="1:39" outlineLevel="1" x14ac:dyDescent="0.25">
      <c r="A40" s="59" t="s">
        <v>101</v>
      </c>
      <c r="B40" s="18" t="s">
        <v>57</v>
      </c>
      <c r="C40" s="12" t="s">
        <v>56</v>
      </c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2"/>
      <c r="O40" s="15">
        <v>0</v>
      </c>
      <c r="P40" s="15">
        <v>5000</v>
      </c>
      <c r="Q40" s="15">
        <v>0</v>
      </c>
      <c r="R40" s="20">
        <v>5000</v>
      </c>
      <c r="S40" s="20">
        <v>5000</v>
      </c>
      <c r="T40" s="20">
        <v>5000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5000</v>
      </c>
      <c r="AG40" s="21">
        <v>0</v>
      </c>
      <c r="AH40" s="8">
        <v>5000</v>
      </c>
      <c r="AI40" s="9">
        <v>0</v>
      </c>
      <c r="AJ40" s="8">
        <v>0</v>
      </c>
      <c r="AK40" s="9"/>
      <c r="AL40" s="3"/>
    </row>
    <row r="41" spans="1:39" outlineLevel="2" x14ac:dyDescent="0.25">
      <c r="A41" s="59" t="s">
        <v>102</v>
      </c>
      <c r="B41" s="18" t="s">
        <v>59</v>
      </c>
      <c r="C41" s="12" t="s">
        <v>58</v>
      </c>
      <c r="D41" s="12"/>
      <c r="E41" s="12"/>
      <c r="F41" s="14"/>
      <c r="G41" s="12"/>
      <c r="H41" s="12"/>
      <c r="I41" s="12"/>
      <c r="J41" s="12"/>
      <c r="K41" s="12"/>
      <c r="L41" s="12"/>
      <c r="M41" s="12"/>
      <c r="N41" s="12"/>
      <c r="O41" s="15">
        <v>0</v>
      </c>
      <c r="P41" s="15">
        <v>5000</v>
      </c>
      <c r="Q41" s="15">
        <v>0</v>
      </c>
      <c r="R41" s="20">
        <v>5000</v>
      </c>
      <c r="S41" s="20">
        <v>5000</v>
      </c>
      <c r="T41" s="20">
        <v>5000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5000</v>
      </c>
      <c r="AG41" s="21">
        <v>0</v>
      </c>
      <c r="AH41" s="8">
        <v>5000</v>
      </c>
      <c r="AI41" s="9">
        <v>0</v>
      </c>
      <c r="AJ41" s="8">
        <v>0</v>
      </c>
      <c r="AK41" s="9"/>
      <c r="AL41" s="3"/>
    </row>
    <row r="42" spans="1:39" ht="30.75" customHeight="1" outlineLevel="5" x14ac:dyDescent="0.25">
      <c r="A42" s="59" t="s">
        <v>125</v>
      </c>
      <c r="B42" s="18" t="s">
        <v>126</v>
      </c>
      <c r="C42" s="12" t="s">
        <v>60</v>
      </c>
      <c r="D42" s="12"/>
      <c r="E42" s="12"/>
      <c r="F42" s="14"/>
      <c r="G42" s="12"/>
      <c r="H42" s="12"/>
      <c r="I42" s="12"/>
      <c r="J42" s="12"/>
      <c r="K42" s="12"/>
      <c r="L42" s="12"/>
      <c r="M42" s="12"/>
      <c r="N42" s="12"/>
      <c r="O42" s="15">
        <v>0</v>
      </c>
      <c r="P42" s="15">
        <v>5000</v>
      </c>
      <c r="Q42" s="15">
        <v>0</v>
      </c>
      <c r="R42" s="20">
        <v>5000</v>
      </c>
      <c r="S42" s="20">
        <v>5000</v>
      </c>
      <c r="T42" s="20">
        <v>5000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5000</v>
      </c>
      <c r="AG42" s="21">
        <v>0</v>
      </c>
      <c r="AH42" s="8">
        <v>5000</v>
      </c>
      <c r="AI42" s="9">
        <v>0</v>
      </c>
      <c r="AJ42" s="8">
        <v>0</v>
      </c>
      <c r="AK42" s="9"/>
      <c r="AL42" s="3"/>
    </row>
    <row r="43" spans="1:39" x14ac:dyDescent="0.25">
      <c r="A43" s="60" t="s">
        <v>103</v>
      </c>
      <c r="B43" s="61" t="s">
        <v>62</v>
      </c>
      <c r="C43" s="62" t="s">
        <v>61</v>
      </c>
      <c r="D43" s="62"/>
      <c r="E43" s="62"/>
      <c r="F43" s="63"/>
      <c r="G43" s="62"/>
      <c r="H43" s="62"/>
      <c r="I43" s="62"/>
      <c r="J43" s="62"/>
      <c r="K43" s="62"/>
      <c r="L43" s="62"/>
      <c r="M43" s="62"/>
      <c r="N43" s="62"/>
      <c r="O43" s="64">
        <v>0</v>
      </c>
      <c r="P43" s="64">
        <v>4877985.9400000004</v>
      </c>
      <c r="Q43" s="64">
        <v>635300.72</v>
      </c>
      <c r="R43" s="57">
        <f>R44</f>
        <v>5498706.46</v>
      </c>
      <c r="S43" s="57">
        <v>5513286.6600000001</v>
      </c>
      <c r="T43" s="57">
        <v>5513286.6600000001</v>
      </c>
      <c r="U43" s="57">
        <v>0</v>
      </c>
      <c r="V43" s="57">
        <v>0</v>
      </c>
      <c r="W43" s="57">
        <v>0</v>
      </c>
      <c r="X43" s="57">
        <v>0</v>
      </c>
      <c r="Y43" s="57">
        <v>69433.740000000005</v>
      </c>
      <c r="Z43" s="57">
        <v>1006445.75</v>
      </c>
      <c r="AA43" s="57">
        <v>937012.01</v>
      </c>
      <c r="AB43" s="57">
        <v>69433.740000000005</v>
      </c>
      <c r="AC43" s="57">
        <v>1006445.75</v>
      </c>
      <c r="AD43" s="57">
        <v>937012.01</v>
      </c>
      <c r="AE43" s="57">
        <v>937012.01</v>
      </c>
      <c r="AF43" s="57">
        <v>4576274.6500000004</v>
      </c>
      <c r="AG43" s="58">
        <v>0.16995524952442795</v>
      </c>
      <c r="AH43" s="8">
        <v>4576274.6500000004</v>
      </c>
      <c r="AI43" s="9">
        <v>0.16995524952442795</v>
      </c>
      <c r="AJ43" s="8">
        <v>0</v>
      </c>
      <c r="AK43" s="9"/>
      <c r="AL43" s="3"/>
      <c r="AM43" s="22">
        <f>R43-R44</f>
        <v>0</v>
      </c>
    </row>
    <row r="44" spans="1:39" ht="38.25" outlineLevel="1" x14ac:dyDescent="0.25">
      <c r="A44" s="59" t="s">
        <v>104</v>
      </c>
      <c r="B44" s="18" t="s">
        <v>64</v>
      </c>
      <c r="C44" s="12" t="s">
        <v>63</v>
      </c>
      <c r="D44" s="12"/>
      <c r="E44" s="12"/>
      <c r="F44" s="14"/>
      <c r="G44" s="12"/>
      <c r="H44" s="12"/>
      <c r="I44" s="12"/>
      <c r="J44" s="12"/>
      <c r="K44" s="12"/>
      <c r="L44" s="12"/>
      <c r="M44" s="12"/>
      <c r="N44" s="12"/>
      <c r="O44" s="15">
        <v>0</v>
      </c>
      <c r="P44" s="15">
        <v>4877985.9400000004</v>
      </c>
      <c r="Q44" s="15">
        <v>635300.72</v>
      </c>
      <c r="R44" s="20">
        <f>R45+R48+R51+R54</f>
        <v>5498706.46</v>
      </c>
      <c r="S44" s="20">
        <v>5513286.6600000001</v>
      </c>
      <c r="T44" s="20">
        <v>5513286.6600000001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937012.01</v>
      </c>
      <c r="AA44" s="20">
        <v>937012.01</v>
      </c>
      <c r="AB44" s="20">
        <v>0</v>
      </c>
      <c r="AC44" s="20">
        <v>937012.01</v>
      </c>
      <c r="AD44" s="20">
        <v>937012.01</v>
      </c>
      <c r="AE44" s="20">
        <v>937012.01</v>
      </c>
      <c r="AF44" s="20">
        <v>4576274.6500000004</v>
      </c>
      <c r="AG44" s="21">
        <v>0.16995524952442795</v>
      </c>
      <c r="AH44" s="8">
        <v>4576274.6500000004</v>
      </c>
      <c r="AI44" s="9">
        <v>0.16995524952442795</v>
      </c>
      <c r="AJ44" s="8">
        <v>0</v>
      </c>
      <c r="AK44" s="9"/>
      <c r="AL44" s="3"/>
    </row>
    <row r="45" spans="1:39" ht="25.5" outlineLevel="1" x14ac:dyDescent="0.25">
      <c r="A45" s="59" t="s">
        <v>105</v>
      </c>
      <c r="B45" s="18" t="s">
        <v>77</v>
      </c>
      <c r="C45" s="12"/>
      <c r="D45" s="12"/>
      <c r="E45" s="12"/>
      <c r="F45" s="14"/>
      <c r="G45" s="12"/>
      <c r="H45" s="12"/>
      <c r="I45" s="12"/>
      <c r="J45" s="12"/>
      <c r="K45" s="12"/>
      <c r="L45" s="12"/>
      <c r="M45" s="12"/>
      <c r="N45" s="12"/>
      <c r="O45" s="15"/>
      <c r="P45" s="15"/>
      <c r="Q45" s="15"/>
      <c r="R45" s="20">
        <v>170000</v>
      </c>
      <c r="S45" s="20">
        <v>170000</v>
      </c>
      <c r="T45" s="20">
        <v>170000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54124.79</v>
      </c>
      <c r="AA45" s="20">
        <v>54124.79</v>
      </c>
      <c r="AB45" s="20">
        <v>0</v>
      </c>
      <c r="AC45" s="20">
        <v>54124.79</v>
      </c>
      <c r="AD45" s="20">
        <v>54124.79</v>
      </c>
      <c r="AE45" s="20">
        <v>54124.79</v>
      </c>
      <c r="AF45" s="20">
        <v>115875.21</v>
      </c>
      <c r="AG45" s="21">
        <v>0.31838111764705884</v>
      </c>
      <c r="AH45" s="8"/>
      <c r="AI45" s="9"/>
      <c r="AJ45" s="8"/>
      <c r="AK45" s="9"/>
      <c r="AL45" s="3"/>
    </row>
    <row r="46" spans="1:39" ht="51" outlineLevel="2" x14ac:dyDescent="0.25">
      <c r="A46" s="59" t="s">
        <v>106</v>
      </c>
      <c r="B46" s="18" t="s">
        <v>78</v>
      </c>
      <c r="C46" s="12" t="s">
        <v>65</v>
      </c>
      <c r="D46" s="12"/>
      <c r="E46" s="12"/>
      <c r="F46" s="14"/>
      <c r="G46" s="12"/>
      <c r="H46" s="12"/>
      <c r="I46" s="12"/>
      <c r="J46" s="12"/>
      <c r="K46" s="12"/>
      <c r="L46" s="12"/>
      <c r="M46" s="12"/>
      <c r="N46" s="12"/>
      <c r="O46" s="15">
        <v>0</v>
      </c>
      <c r="P46" s="15">
        <v>170000</v>
      </c>
      <c r="Q46" s="15">
        <v>0</v>
      </c>
      <c r="R46" s="20">
        <v>170000</v>
      </c>
      <c r="S46" s="20">
        <v>170000</v>
      </c>
      <c r="T46" s="20">
        <v>170000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54124.79</v>
      </c>
      <c r="AA46" s="20">
        <v>54124.79</v>
      </c>
      <c r="AB46" s="20">
        <v>0</v>
      </c>
      <c r="AC46" s="20">
        <v>54124.79</v>
      </c>
      <c r="AD46" s="20">
        <v>54124.79</v>
      </c>
      <c r="AE46" s="20">
        <v>54124.79</v>
      </c>
      <c r="AF46" s="20">
        <v>115875.21</v>
      </c>
      <c r="AG46" s="21">
        <v>0.31838111764705884</v>
      </c>
      <c r="AH46" s="8">
        <v>115875.21</v>
      </c>
      <c r="AI46" s="9">
        <v>0.31838111764705884</v>
      </c>
      <c r="AJ46" s="8">
        <v>0</v>
      </c>
      <c r="AK46" s="9"/>
      <c r="AL46" s="3"/>
    </row>
    <row r="47" spans="1:39" ht="38.25" outlineLevel="4" x14ac:dyDescent="0.25">
      <c r="A47" s="59" t="s">
        <v>127</v>
      </c>
      <c r="B47" s="18" t="s">
        <v>79</v>
      </c>
      <c r="C47" s="12" t="s">
        <v>66</v>
      </c>
      <c r="D47" s="12"/>
      <c r="E47" s="12"/>
      <c r="F47" s="14"/>
      <c r="G47" s="12"/>
      <c r="H47" s="12"/>
      <c r="I47" s="12"/>
      <c r="J47" s="12"/>
      <c r="K47" s="12"/>
      <c r="L47" s="12"/>
      <c r="M47" s="12"/>
      <c r="N47" s="12"/>
      <c r="O47" s="15">
        <v>0</v>
      </c>
      <c r="P47" s="15">
        <v>170000</v>
      </c>
      <c r="Q47" s="15">
        <v>0</v>
      </c>
      <c r="R47" s="20">
        <v>170000</v>
      </c>
      <c r="S47" s="20">
        <v>170000</v>
      </c>
      <c r="T47" s="20">
        <v>170000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54124.79</v>
      </c>
      <c r="AA47" s="20">
        <v>54124.79</v>
      </c>
      <c r="AB47" s="20">
        <v>0</v>
      </c>
      <c r="AC47" s="20">
        <v>54124.79</v>
      </c>
      <c r="AD47" s="20">
        <v>54124.79</v>
      </c>
      <c r="AE47" s="20">
        <v>54124.79</v>
      </c>
      <c r="AF47" s="20">
        <v>115875.21</v>
      </c>
      <c r="AG47" s="21">
        <v>0.31838111764705884</v>
      </c>
      <c r="AH47" s="8">
        <v>115875.21</v>
      </c>
      <c r="AI47" s="9">
        <v>0.31838111764705884</v>
      </c>
      <c r="AJ47" s="8">
        <v>0</v>
      </c>
      <c r="AK47" s="9"/>
      <c r="AL47" s="3"/>
    </row>
    <row r="48" spans="1:39" ht="30.75" customHeight="1" outlineLevel="3" x14ac:dyDescent="0.25">
      <c r="A48" s="59" t="s">
        <v>80</v>
      </c>
      <c r="B48" s="18" t="str">
        <f>[2]Доходы!A52</f>
        <v xml:space="preserve">  Субсидии бюджетам бюджетной системы Российской Федерации (межбюджетные субсидии)</v>
      </c>
      <c r="C48" s="12" t="s">
        <v>67</v>
      </c>
      <c r="D48" s="12"/>
      <c r="E48" s="12"/>
      <c r="F48" s="14"/>
      <c r="G48" s="12"/>
      <c r="H48" s="12"/>
      <c r="I48" s="12"/>
      <c r="J48" s="12"/>
      <c r="K48" s="12"/>
      <c r="L48" s="12"/>
      <c r="M48" s="12"/>
      <c r="N48" s="12"/>
      <c r="O48" s="15">
        <v>0</v>
      </c>
      <c r="P48" s="15">
        <v>563103.53</v>
      </c>
      <c r="Q48" s="15">
        <v>14580.2</v>
      </c>
      <c r="R48" s="20">
        <f>R49</f>
        <v>563103.53</v>
      </c>
      <c r="S48" s="20">
        <v>577683.73</v>
      </c>
      <c r="T48" s="20">
        <v>577683.73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577683.73</v>
      </c>
      <c r="AG48" s="21">
        <v>0</v>
      </c>
      <c r="AH48" s="8">
        <v>577683.73</v>
      </c>
      <c r="AI48" s="9">
        <v>0</v>
      </c>
      <c r="AJ48" s="8">
        <v>0</v>
      </c>
      <c r="AK48" s="9"/>
      <c r="AL48" s="3"/>
    </row>
    <row r="49" spans="1:38" ht="78" customHeight="1" outlineLevel="4" x14ac:dyDescent="0.25">
      <c r="A49" s="59" t="s">
        <v>128</v>
      </c>
      <c r="B49" s="18" t="str">
        <f>[2]Доходы!A53</f>
        <v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C49" s="12" t="s">
        <v>68</v>
      </c>
      <c r="D49" s="12"/>
      <c r="E49" s="12"/>
      <c r="F49" s="14"/>
      <c r="G49" s="12"/>
      <c r="H49" s="12"/>
      <c r="I49" s="12"/>
      <c r="J49" s="12"/>
      <c r="K49" s="12"/>
      <c r="L49" s="12"/>
      <c r="M49" s="12"/>
      <c r="N49" s="12"/>
      <c r="O49" s="15">
        <v>0</v>
      </c>
      <c r="P49" s="15">
        <v>563103.53</v>
      </c>
      <c r="Q49" s="15">
        <v>14580.2</v>
      </c>
      <c r="R49" s="20">
        <f>R50</f>
        <v>563103.53</v>
      </c>
      <c r="S49" s="20">
        <v>577683.73</v>
      </c>
      <c r="T49" s="20">
        <v>577683.73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577683.73</v>
      </c>
      <c r="AG49" s="21">
        <v>0</v>
      </c>
      <c r="AH49" s="8">
        <v>577683.73</v>
      </c>
      <c r="AI49" s="9">
        <v>0</v>
      </c>
      <c r="AJ49" s="8">
        <v>0</v>
      </c>
      <c r="AK49" s="9"/>
      <c r="AL49" s="3"/>
    </row>
    <row r="50" spans="1:38" ht="86.25" customHeight="1" outlineLevel="5" x14ac:dyDescent="0.25">
      <c r="A50" s="59" t="s">
        <v>129</v>
      </c>
      <c r="B50" s="18" t="str">
        <f>[2]Доходы!A54</f>
        <v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C50" s="12" t="s">
        <v>69</v>
      </c>
      <c r="D50" s="12"/>
      <c r="E50" s="12"/>
      <c r="F50" s="14"/>
      <c r="G50" s="12"/>
      <c r="H50" s="12"/>
      <c r="I50" s="12"/>
      <c r="J50" s="12"/>
      <c r="K50" s="12"/>
      <c r="L50" s="12"/>
      <c r="M50" s="12"/>
      <c r="N50" s="12"/>
      <c r="O50" s="15">
        <v>0</v>
      </c>
      <c r="P50" s="15">
        <v>563103.53</v>
      </c>
      <c r="Q50" s="15">
        <v>14580.2</v>
      </c>
      <c r="R50" s="20">
        <f>577683.73-14580.2</f>
        <v>563103.53</v>
      </c>
      <c r="S50" s="20">
        <v>577683.73</v>
      </c>
      <c r="T50" s="20">
        <v>577683.73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577683.73</v>
      </c>
      <c r="AG50" s="21">
        <v>0</v>
      </c>
      <c r="AH50" s="8">
        <v>577683.73</v>
      </c>
      <c r="AI50" s="9">
        <v>0</v>
      </c>
      <c r="AJ50" s="8">
        <v>0</v>
      </c>
      <c r="AK50" s="9"/>
      <c r="AL50" s="3"/>
    </row>
    <row r="51" spans="1:38" ht="25.5" outlineLevel="4" x14ac:dyDescent="0.25">
      <c r="A51" s="19" t="s">
        <v>107</v>
      </c>
      <c r="B51" s="13" t="str">
        <f>[3]Документ!B37</f>
        <v>Субвенции бюджетам бюджетной системы Российской Федерации</v>
      </c>
      <c r="C51" s="12" t="s">
        <v>70</v>
      </c>
      <c r="D51" s="12"/>
      <c r="E51" s="12"/>
      <c r="F51" s="14"/>
      <c r="G51" s="12"/>
      <c r="H51" s="12"/>
      <c r="I51" s="12"/>
      <c r="J51" s="12"/>
      <c r="K51" s="12"/>
      <c r="L51" s="12"/>
      <c r="M51" s="12"/>
      <c r="N51" s="12"/>
      <c r="O51" s="15">
        <v>0</v>
      </c>
      <c r="P51" s="15">
        <v>114948.89</v>
      </c>
      <c r="Q51" s="15">
        <v>0</v>
      </c>
      <c r="R51" s="20">
        <v>114948.89</v>
      </c>
      <c r="S51" s="20">
        <v>114948.89</v>
      </c>
      <c r="T51" s="20">
        <v>114948.89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28737.22</v>
      </c>
      <c r="AA51" s="20">
        <v>28737.22</v>
      </c>
      <c r="AB51" s="20">
        <v>0</v>
      </c>
      <c r="AC51" s="20">
        <v>28737.22</v>
      </c>
      <c r="AD51" s="20">
        <v>28737.22</v>
      </c>
      <c r="AE51" s="20">
        <v>28737.22</v>
      </c>
      <c r="AF51" s="20">
        <v>86211.67</v>
      </c>
      <c r="AG51" s="21">
        <v>0.24999997825120365</v>
      </c>
      <c r="AH51" s="8">
        <v>86211.67</v>
      </c>
      <c r="AI51" s="9">
        <v>0.24999997825120365</v>
      </c>
      <c r="AJ51" s="8">
        <v>0</v>
      </c>
      <c r="AK51" s="9"/>
      <c r="AL51" s="3"/>
    </row>
    <row r="52" spans="1:38" ht="60" customHeight="1" outlineLevel="5" x14ac:dyDescent="0.25">
      <c r="A52" s="19" t="s">
        <v>108</v>
      </c>
      <c r="B52" s="13" t="s">
        <v>81</v>
      </c>
      <c r="C52" s="12" t="s">
        <v>71</v>
      </c>
      <c r="D52" s="12"/>
      <c r="E52" s="12"/>
      <c r="F52" s="14"/>
      <c r="G52" s="12"/>
      <c r="H52" s="12"/>
      <c r="I52" s="12"/>
      <c r="J52" s="12"/>
      <c r="K52" s="12"/>
      <c r="L52" s="12"/>
      <c r="M52" s="12"/>
      <c r="N52" s="12"/>
      <c r="O52" s="15">
        <v>0</v>
      </c>
      <c r="P52" s="15">
        <v>114948.89</v>
      </c>
      <c r="Q52" s="15">
        <v>0</v>
      </c>
      <c r="R52" s="20">
        <v>114948.89</v>
      </c>
      <c r="S52" s="20">
        <v>114948.89</v>
      </c>
      <c r="T52" s="20">
        <v>114948.89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28737.22</v>
      </c>
      <c r="AA52" s="20">
        <v>28737.22</v>
      </c>
      <c r="AB52" s="20">
        <v>0</v>
      </c>
      <c r="AC52" s="20">
        <v>28737.22</v>
      </c>
      <c r="AD52" s="20">
        <v>28737.22</v>
      </c>
      <c r="AE52" s="20">
        <v>28737.22</v>
      </c>
      <c r="AF52" s="20">
        <v>86211.67</v>
      </c>
      <c r="AG52" s="21">
        <v>0.24999997825120365</v>
      </c>
      <c r="AH52" s="8">
        <v>86211.67</v>
      </c>
      <c r="AI52" s="9">
        <v>0.24999997825120365</v>
      </c>
      <c r="AJ52" s="8">
        <v>0</v>
      </c>
      <c r="AK52" s="9"/>
      <c r="AL52" s="3"/>
    </row>
    <row r="53" spans="1:38" ht="60.75" customHeight="1" outlineLevel="6" x14ac:dyDescent="0.25">
      <c r="A53" s="19" t="s">
        <v>130</v>
      </c>
      <c r="B53" s="13" t="s">
        <v>82</v>
      </c>
      <c r="C53" s="12" t="s">
        <v>72</v>
      </c>
      <c r="D53" s="12"/>
      <c r="E53" s="12"/>
      <c r="F53" s="14"/>
      <c r="G53" s="12"/>
      <c r="H53" s="12"/>
      <c r="I53" s="12"/>
      <c r="J53" s="12"/>
      <c r="K53" s="12"/>
      <c r="L53" s="12"/>
      <c r="M53" s="12"/>
      <c r="N53" s="12"/>
      <c r="O53" s="15">
        <v>0</v>
      </c>
      <c r="P53" s="15">
        <v>114948.89</v>
      </c>
      <c r="Q53" s="15">
        <v>0</v>
      </c>
      <c r="R53" s="20">
        <v>114948.89</v>
      </c>
      <c r="S53" s="20">
        <v>114948.89</v>
      </c>
      <c r="T53" s="20">
        <v>114948.89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28737.22</v>
      </c>
      <c r="AA53" s="20">
        <v>28737.22</v>
      </c>
      <c r="AB53" s="20">
        <v>0</v>
      </c>
      <c r="AC53" s="20">
        <v>28737.22</v>
      </c>
      <c r="AD53" s="20">
        <v>28737.22</v>
      </c>
      <c r="AE53" s="20">
        <v>28737.22</v>
      </c>
      <c r="AF53" s="20">
        <v>86211.67</v>
      </c>
      <c r="AG53" s="21">
        <v>0.24999997825120365</v>
      </c>
      <c r="AH53" s="8">
        <v>86211.67</v>
      </c>
      <c r="AI53" s="9">
        <v>0.24999997825120365</v>
      </c>
      <c r="AJ53" s="8">
        <v>0</v>
      </c>
      <c r="AK53" s="9"/>
      <c r="AL53" s="3"/>
    </row>
    <row r="54" spans="1:38" outlineLevel="2" x14ac:dyDescent="0.25">
      <c r="A54" s="19" t="s">
        <v>109</v>
      </c>
      <c r="B54" s="13" t="str">
        <f>[3]Документ!B40</f>
        <v xml:space="preserve">              Иные межбюджетные трансферты</v>
      </c>
      <c r="C54" s="12" t="s">
        <v>73</v>
      </c>
      <c r="D54" s="12"/>
      <c r="E54" s="12"/>
      <c r="F54" s="14"/>
      <c r="G54" s="12"/>
      <c r="H54" s="12"/>
      <c r="I54" s="12"/>
      <c r="J54" s="12"/>
      <c r="K54" s="12"/>
      <c r="L54" s="12"/>
      <c r="M54" s="12"/>
      <c r="N54" s="12"/>
      <c r="O54" s="15">
        <v>0</v>
      </c>
      <c r="P54" s="15">
        <v>4029933.52</v>
      </c>
      <c r="Q54" s="15">
        <v>620720.52</v>
      </c>
      <c r="R54" s="20">
        <v>4650654.04</v>
      </c>
      <c r="S54" s="20">
        <v>4650654.04</v>
      </c>
      <c r="T54" s="20">
        <v>4650654.04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854150</v>
      </c>
      <c r="AA54" s="20">
        <v>854150</v>
      </c>
      <c r="AB54" s="20">
        <v>0</v>
      </c>
      <c r="AC54" s="20">
        <v>854150</v>
      </c>
      <c r="AD54" s="20">
        <v>854150</v>
      </c>
      <c r="AE54" s="20">
        <v>854150</v>
      </c>
      <c r="AF54" s="20">
        <v>3796504.04</v>
      </c>
      <c r="AG54" s="21">
        <v>0.18366233924379377</v>
      </c>
      <c r="AH54" s="8">
        <v>3796504.04</v>
      </c>
      <c r="AI54" s="9">
        <v>0.18366233924379377</v>
      </c>
      <c r="AJ54" s="8">
        <v>0</v>
      </c>
      <c r="AK54" s="9"/>
      <c r="AL54" s="3"/>
    </row>
    <row r="55" spans="1:38" ht="69.75" customHeight="1" outlineLevel="3" x14ac:dyDescent="0.25">
      <c r="A55" s="19" t="s">
        <v>110</v>
      </c>
      <c r="B55" s="13" t="str">
        <f>[3]Документ!B41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55" s="12" t="s">
        <v>74</v>
      </c>
      <c r="D55" s="12"/>
      <c r="E55" s="12"/>
      <c r="F55" s="14"/>
      <c r="G55" s="12"/>
      <c r="H55" s="12"/>
      <c r="I55" s="12"/>
      <c r="J55" s="12"/>
      <c r="K55" s="12"/>
      <c r="L55" s="12"/>
      <c r="M55" s="12"/>
      <c r="N55" s="12"/>
      <c r="O55" s="15">
        <v>0</v>
      </c>
      <c r="P55" s="15">
        <v>4029933.52</v>
      </c>
      <c r="Q55" s="15">
        <v>620720.52</v>
      </c>
      <c r="R55" s="20">
        <v>4650654.04</v>
      </c>
      <c r="S55" s="20">
        <v>4650654.04</v>
      </c>
      <c r="T55" s="20">
        <v>4650654.04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854150</v>
      </c>
      <c r="AA55" s="20">
        <v>854150</v>
      </c>
      <c r="AB55" s="20">
        <v>0</v>
      </c>
      <c r="AC55" s="20">
        <v>854150</v>
      </c>
      <c r="AD55" s="20">
        <v>854150</v>
      </c>
      <c r="AE55" s="20">
        <v>854150</v>
      </c>
      <c r="AF55" s="20">
        <v>3796504.04</v>
      </c>
      <c r="AG55" s="21">
        <v>0.18366233924379377</v>
      </c>
      <c r="AH55" s="8">
        <v>3796504.04</v>
      </c>
      <c r="AI55" s="9">
        <v>0.18366233924379377</v>
      </c>
      <c r="AJ55" s="8">
        <v>0</v>
      </c>
      <c r="AK55" s="9"/>
      <c r="AL55" s="3"/>
    </row>
    <row r="56" spans="1:38" ht="76.5" outlineLevel="4" x14ac:dyDescent="0.25">
      <c r="A56" s="19" t="s">
        <v>131</v>
      </c>
      <c r="B56" s="13" t="str">
        <f>[3]Документ!B43</f>
        <v>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v>
      </c>
      <c r="C56" s="12" t="s">
        <v>75</v>
      </c>
      <c r="D56" s="12"/>
      <c r="E56" s="12"/>
      <c r="F56" s="14"/>
      <c r="G56" s="12"/>
      <c r="H56" s="12"/>
      <c r="I56" s="12"/>
      <c r="J56" s="12"/>
      <c r="K56" s="12"/>
      <c r="L56" s="12"/>
      <c r="M56" s="12"/>
      <c r="N56" s="12"/>
      <c r="O56" s="15">
        <v>0</v>
      </c>
      <c r="P56" s="15">
        <v>4029933.52</v>
      </c>
      <c r="Q56" s="15">
        <v>620720.52</v>
      </c>
      <c r="R56" s="20">
        <v>4650654.04</v>
      </c>
      <c r="S56" s="20">
        <v>4650654.04</v>
      </c>
      <c r="T56" s="20">
        <v>4650654.04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854150</v>
      </c>
      <c r="AA56" s="20">
        <v>854150</v>
      </c>
      <c r="AB56" s="20">
        <v>0</v>
      </c>
      <c r="AC56" s="20">
        <v>854150</v>
      </c>
      <c r="AD56" s="20">
        <v>854150</v>
      </c>
      <c r="AE56" s="20">
        <v>854150</v>
      </c>
      <c r="AF56" s="20">
        <v>3796504.04</v>
      </c>
      <c r="AG56" s="21">
        <v>0.18366233924379377</v>
      </c>
      <c r="AH56" s="8">
        <v>3796504.04</v>
      </c>
      <c r="AI56" s="9">
        <v>0.18366233924379377</v>
      </c>
      <c r="AJ56" s="8">
        <v>0</v>
      </c>
      <c r="AK56" s="9"/>
      <c r="AL56" s="3"/>
    </row>
    <row r="57" spans="1:38" ht="12.75" customHeight="1" x14ac:dyDescent="0.25">
      <c r="A57" s="65" t="s">
        <v>76</v>
      </c>
      <c r="B57" s="66"/>
      <c r="C57" s="66"/>
      <c r="D57" s="66"/>
      <c r="E57" s="66"/>
      <c r="F57" s="66"/>
      <c r="G57" s="66"/>
      <c r="H57" s="66"/>
      <c r="I57" s="67"/>
      <c r="J57" s="67"/>
      <c r="K57" s="67"/>
      <c r="L57" s="67"/>
      <c r="M57" s="67"/>
      <c r="N57" s="67"/>
      <c r="O57" s="68">
        <v>0</v>
      </c>
      <c r="P57" s="68">
        <v>7438824.9400000004</v>
      </c>
      <c r="Q57" s="68">
        <v>635300.72</v>
      </c>
      <c r="R57" s="69">
        <f>R43+R15</f>
        <v>8059545.46</v>
      </c>
      <c r="S57" s="69">
        <v>8074125.6600000001</v>
      </c>
      <c r="T57" s="69">
        <v>8074125.6600000001</v>
      </c>
      <c r="U57" s="69">
        <v>0</v>
      </c>
      <c r="V57" s="69">
        <v>0</v>
      </c>
      <c r="W57" s="69">
        <v>0</v>
      </c>
      <c r="X57" s="69">
        <v>0</v>
      </c>
      <c r="Y57" s="69">
        <v>69433.740000000005</v>
      </c>
      <c r="Z57" s="69">
        <v>1460728.25</v>
      </c>
      <c r="AA57" s="69">
        <v>1391294.51</v>
      </c>
      <c r="AB57" s="69">
        <v>69433.740000000005</v>
      </c>
      <c r="AC57" s="69">
        <v>1460728.25</v>
      </c>
      <c r="AD57" s="69">
        <v>1391294.51</v>
      </c>
      <c r="AE57" s="69">
        <v>1391294.51</v>
      </c>
      <c r="AF57" s="69">
        <v>6682831.1500000004</v>
      </c>
      <c r="AG57" s="70">
        <v>0.17231519158694886</v>
      </c>
      <c r="AH57" s="10">
        <v>6682831.1500000004</v>
      </c>
      <c r="AI57" s="11">
        <v>0.17231519158694886</v>
      </c>
      <c r="AJ57" s="10">
        <v>0</v>
      </c>
      <c r="AK57" s="11"/>
      <c r="AL57" s="3"/>
    </row>
    <row r="58" spans="1:38" ht="12.75" customHeight="1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 t="s">
        <v>2</v>
      </c>
      <c r="AF58" s="71"/>
      <c r="AG58" s="71"/>
      <c r="AH58" s="3"/>
      <c r="AI58" s="3"/>
      <c r="AJ58" s="3"/>
      <c r="AK58" s="3"/>
      <c r="AL58" s="3"/>
    </row>
    <row r="59" spans="1:38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3"/>
      <c r="AD59" s="73"/>
      <c r="AE59" s="73"/>
      <c r="AF59" s="73"/>
      <c r="AG59" s="73"/>
      <c r="AH59" s="2"/>
      <c r="AI59" s="2"/>
      <c r="AJ59" s="2"/>
      <c r="AK59" s="2"/>
      <c r="AL59" s="3"/>
    </row>
    <row r="60" spans="1:38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</row>
    <row r="61" spans="1:38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</row>
    <row r="62" spans="1:38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</row>
    <row r="63" spans="1:38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</row>
    <row r="64" spans="1:38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</row>
  </sheetData>
  <mergeCells count="37">
    <mergeCell ref="A59:AB59"/>
    <mergeCell ref="R7:AG7"/>
    <mergeCell ref="R8:AG8"/>
    <mergeCell ref="AA2:AG2"/>
    <mergeCell ref="R3:AG3"/>
    <mergeCell ref="R4:AG4"/>
    <mergeCell ref="R5:AG5"/>
    <mergeCell ref="R6:AG6"/>
    <mergeCell ref="A10:AI10"/>
    <mergeCell ref="A11:AI11"/>
    <mergeCell ref="A12:AK12"/>
    <mergeCell ref="A13:A14"/>
    <mergeCell ref="B13:B14"/>
    <mergeCell ref="C13:C14"/>
    <mergeCell ref="D13:D14"/>
    <mergeCell ref="AH13:AI13"/>
    <mergeCell ref="AJ13:AK13"/>
    <mergeCell ref="T13:T14"/>
    <mergeCell ref="U13:U14"/>
    <mergeCell ref="V13:V14"/>
    <mergeCell ref="W13:W14"/>
    <mergeCell ref="X13:X14"/>
    <mergeCell ref="AF13:AG14"/>
    <mergeCell ref="A57:H57"/>
    <mergeCell ref="AB13:AD13"/>
    <mergeCell ref="S13:S14"/>
    <mergeCell ref="N13:N14"/>
    <mergeCell ref="O13:O14"/>
    <mergeCell ref="P13:P14"/>
    <mergeCell ref="Q13:Q14"/>
    <mergeCell ref="R13:R14"/>
    <mergeCell ref="E13:E14"/>
    <mergeCell ref="F13:H13"/>
    <mergeCell ref="I13:K13"/>
    <mergeCell ref="L13:L14"/>
    <mergeCell ref="M13:M14"/>
    <mergeCell ref="Y13:AA14"/>
  </mergeCells>
  <pageMargins left="0.39370078740157483" right="0.39370078740157483" top="0.59055118110236227" bottom="0.59055118110236227" header="0.39370078740157483" footer="0.39370078740157483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INFO_ISP_INC&lt;/Code&gt;&#10;  &lt;ObjectCode&gt;SQUERY_INFO_ISP_INC&lt;/ObjectCode&gt;&#10;  &lt;DocName&gt;Вариант (новый от 02.04.2018 11_09_09)(Аналитический отчет по исполнению доходов с произвольной группировкой)&lt;/DocName&gt;&#10;  &lt;VariantName&gt;Вариант (новый от 02.04.2018 11:09:09)&lt;/VariantName&gt;&#10;  &lt;VariantLink&gt;305951906&lt;/VariantLink&gt;&#10;  &lt;SvodReportLink xsi:nil=&quot;true&quot; /&gt;&#10;  &lt;ReportLink&gt;2449237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30779C3-6C4A-4E41-8C1E-951FB72124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cp:lastPrinted>2023-04-17T11:24:01Z</cp:lastPrinted>
  <dcterms:created xsi:type="dcterms:W3CDTF">2023-04-03T09:01:50Z</dcterms:created>
  <dcterms:modified xsi:type="dcterms:W3CDTF">2023-04-17T11:24:04Z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02.04.2018 11_09_09)(Аналитический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02.04.2018 11_09_09).xlsx</vt:lpwstr>
  </property>
  <property fmtid="{D5CDD505-2E9C-101B-9397-08002B2CF9AE}" pid="4" name="Версия клиента">
    <vt:lpwstr>22.1.38.1070 (.NET 4.7.2)</vt:lpwstr>
  </property>
  <property fmtid="{D5CDD505-2E9C-101B-9397-08002B2CF9AE}" pid="5" name="Версия базы">
    <vt:lpwstr>22.1.1542.321459048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Budget_ALLFO_2023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не используется</vt:lpwstr>
  </property>
</Properties>
</file>