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F6DA9C7-0B9D-484F-9D28-F9C84BBDEC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Print_Titles" localSheetId="0">Table1!$5:$6</definedName>
    <definedName name="_xlnm.Print_Area" localSheetId="0">Table1!$A$1:$G$68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F21" i="1" l="1"/>
  <c r="G21" i="1"/>
  <c r="E8" i="1" l="1"/>
  <c r="E47" i="1"/>
  <c r="G10" i="1" l="1"/>
  <c r="F10" i="1"/>
  <c r="E10" i="1"/>
  <c r="F7" i="1"/>
  <c r="E7" i="1"/>
  <c r="B48" i="1"/>
  <c r="E57" i="1" l="1"/>
  <c r="E9" i="1"/>
  <c r="F9" i="1"/>
  <c r="G9" i="1"/>
  <c r="G16" i="1" l="1"/>
  <c r="F16" i="1"/>
  <c r="E16" i="1"/>
  <c r="B58" i="1"/>
  <c r="C58" i="1"/>
  <c r="C53" i="1" l="1"/>
  <c r="G42" i="1" l="1"/>
  <c r="C63" i="1" l="1"/>
  <c r="G63" i="1"/>
  <c r="G7" i="1" s="1"/>
  <c r="F64" i="1"/>
  <c r="F8" i="1" s="1"/>
  <c r="G64" i="1"/>
  <c r="G8" i="1" s="1"/>
  <c r="F67" i="1" l="1"/>
  <c r="G67" i="1"/>
  <c r="E67" i="1"/>
  <c r="F52" i="1"/>
  <c r="G52" i="1"/>
  <c r="E52" i="1"/>
  <c r="G47" i="1"/>
  <c r="F47" i="1"/>
  <c r="F42" i="1"/>
  <c r="E42" i="1"/>
  <c r="G37" i="1"/>
  <c r="F37" i="1"/>
  <c r="E37" i="1"/>
  <c r="G31" i="1"/>
  <c r="F31" i="1"/>
  <c r="E31" i="1"/>
  <c r="G26" i="1"/>
  <c r="F26" i="1"/>
  <c r="E26" i="1"/>
  <c r="E21" i="1"/>
  <c r="E68" i="1" l="1"/>
  <c r="E11" i="1"/>
  <c r="G68" i="1"/>
  <c r="G11" i="1"/>
  <c r="F11" i="1"/>
  <c r="F68" i="1"/>
</calcChain>
</file>

<file path=xl/sharedStrings.xml><?xml version="1.0" encoding="utf-8"?>
<sst xmlns="http://schemas.openxmlformats.org/spreadsheetml/2006/main" count="101" uniqueCount="31">
  <si>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</si>
  <si>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</si>
  <si>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</si>
  <si>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</si>
  <si>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</si>
  <si>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</si>
  <si>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</si>
  <si>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</si>
  <si>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</si>
  <si>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</si>
  <si>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</si>
  <si>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</si>
  <si>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</si>
  <si>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</si>
  <si>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</si>
  <si>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</si>
  <si>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Всего</t>
  </si>
  <si>
    <t>Основное мероприятие, направление расходов, мероприятие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</si>
  <si>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</si>
  <si>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</si>
  <si>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2024 год</t>
  </si>
  <si>
    <t>2025 год</t>
  </si>
  <si>
    <t>Членские взносы некоммерческим организациям</t>
  </si>
  <si>
    <t>Реализация инициативных платежей</t>
  </si>
  <si>
    <t>Организация и содержание местзахоронения (кладбищ)
 в том числе:</t>
  </si>
  <si>
    <t>7.1.</t>
  </si>
  <si>
    <t>10.</t>
  </si>
  <si>
    <t>2026 год</t>
  </si>
  <si>
    <t>Комплексное социально-экономическое развитие Воробейнского сельского поселения (2024-2026 годы)</t>
  </si>
  <si>
    <t xml:space="preserve">Таблица 8
</t>
  </si>
  <si>
    <t>к постановлению Воробейнской сельской администрации от 29 февраля 2024 г.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</si>
</sst>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6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vertical="top" wrapText="1"/>
    </xf>
    <xf numFmtId="165" fontId="6" fillId="0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4" fontId="14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4" fontId="16" fillId="2" borderId="4" xfId="0" applyNumberFormat="1" applyFont="1" applyFill="1" applyBorder="1" applyAlignment="1">
      <alignment vertical="top" wrapText="1"/>
    </xf>
    <xf numFmtId="4" fontId="17" fillId="2" borderId="4" xfId="0" applyNumberFormat="1" applyFont="1" applyFill="1" applyBorder="1" applyAlignment="1">
      <alignment vertical="top" wrapText="1"/>
    </xf>
    <xf numFmtId="2" fontId="8" fillId="2" borderId="4" xfId="0" applyNumberFormat="1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16" fontId="2" fillId="2" borderId="8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center" vertical="top" wrapText="1"/>
    </xf>
    <xf numFmtId="0" fontId="8" fillId="2" borderId="15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4" fillId="2" borderId="1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1082;%20&#1084;&#1091;&#1085;%20&#1087;&#1088;&#1086;&#1075;&#1088;&#1072;&#1084;&#1084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">
          <cell r="G2" t="str">
            <v>Приложение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abSelected="1" view="pageBreakPreview" zoomScale="120" zoomScaleNormal="120" zoomScaleSheetLayoutView="12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14" sqref="K14"/>
    </sheetView>
  </sheetViews>
  <sheetFormatPr defaultRowHeight="12.75" x14ac:dyDescent="0.2"/>
  <cols>
    <col min="1" max="1" width="5" customWidth="1"/>
    <col min="2" max="2" width="61.6640625" customWidth="1"/>
    <col min="3" max="3" width="31.5" customWidth="1"/>
    <col min="4" max="4" width="27" customWidth="1"/>
    <col min="5" max="5" width="19" customWidth="1"/>
    <col min="6" max="6" width="18.83203125" customWidth="1"/>
    <col min="7" max="7" width="19.5" customWidth="1"/>
    <col min="8" max="8" width="18.1640625" bestFit="1" customWidth="1"/>
  </cols>
  <sheetData>
    <row r="1" spans="1:7" x14ac:dyDescent="0.2">
      <c r="A1" t="s">
        <v>0</v>
      </c>
      <c r="F1" t="str">
        <f>[1]Table1!$G$2</f>
        <v>Приложение</v>
      </c>
    </row>
    <row r="2" spans="1:7" x14ac:dyDescent="0.2">
      <c r="C2" s="34" t="s">
        <v>30</v>
      </c>
      <c r="D2" s="34"/>
      <c r="E2" s="34"/>
      <c r="F2" s="34"/>
      <c r="G2" s="34"/>
    </row>
    <row r="3" spans="1:7" ht="20.25" customHeight="1" x14ac:dyDescent="0.2">
      <c r="A3" s="1" t="s">
        <v>0</v>
      </c>
      <c r="B3" s="1" t="s">
        <v>0</v>
      </c>
      <c r="C3" s="1" t="s">
        <v>0</v>
      </c>
      <c r="E3" s="33"/>
      <c r="F3" s="33"/>
      <c r="G3" s="32" t="s">
        <v>29</v>
      </c>
    </row>
    <row r="4" spans="1:7" ht="20.25" customHeight="1" x14ac:dyDescent="0.2">
      <c r="A4" s="46" t="s">
        <v>10</v>
      </c>
      <c r="B4" s="46"/>
      <c r="C4" s="46"/>
      <c r="D4" s="46"/>
      <c r="E4" s="46"/>
      <c r="F4" s="46"/>
      <c r="G4" s="46"/>
    </row>
    <row r="5" spans="1:7" ht="25.5" customHeight="1" x14ac:dyDescent="0.2">
      <c r="A5" s="47" t="s">
        <v>1</v>
      </c>
      <c r="B5" s="47" t="s">
        <v>17</v>
      </c>
      <c r="C5" s="47" t="s">
        <v>2</v>
      </c>
      <c r="D5" s="47" t="s">
        <v>3</v>
      </c>
      <c r="E5" s="47" t="s">
        <v>4</v>
      </c>
      <c r="F5" s="47"/>
      <c r="G5" s="47"/>
    </row>
    <row r="6" spans="1:7" ht="31.5" customHeight="1" x14ac:dyDescent="0.2">
      <c r="A6" s="48" t="s">
        <v>0</v>
      </c>
      <c r="B6" s="48" t="s">
        <v>0</v>
      </c>
      <c r="C6" s="47" t="s">
        <v>0</v>
      </c>
      <c r="D6" s="47" t="s">
        <v>0</v>
      </c>
      <c r="E6" s="7" t="s">
        <v>20</v>
      </c>
      <c r="F6" s="7" t="s">
        <v>21</v>
      </c>
      <c r="G6" s="7" t="s">
        <v>27</v>
      </c>
    </row>
    <row r="7" spans="1:7" ht="18" customHeight="1" x14ac:dyDescent="0.2">
      <c r="A7" s="40"/>
      <c r="B7" s="35" t="s">
        <v>28</v>
      </c>
      <c r="C7" s="38" t="s">
        <v>18</v>
      </c>
      <c r="D7" s="20" t="s">
        <v>5</v>
      </c>
      <c r="E7" s="30">
        <f>E12+E17+E22+E27+E33+E38+E43+E53+E58+E63</f>
        <v>30379.45</v>
      </c>
      <c r="F7" s="30">
        <f>F12+F17+F22+F27+F33+F38+F43+F53+F58+F63</f>
        <v>0</v>
      </c>
      <c r="G7" s="30">
        <f>G12+G17+G22+G27+G33+G38+G43+G53+G58+G63</f>
        <v>0</v>
      </c>
    </row>
    <row r="8" spans="1:7" ht="18" customHeight="1" x14ac:dyDescent="0.2">
      <c r="A8" s="41"/>
      <c r="B8" s="36"/>
      <c r="C8" s="38"/>
      <c r="D8" s="20" t="s">
        <v>6</v>
      </c>
      <c r="E8" s="30">
        <f>E13+E18+E23+E28+E34+E39+E44+E54+E59+E64</f>
        <v>613937.75</v>
      </c>
      <c r="F8" s="30">
        <f>F13+F18+F23+F28+F34+F39+F44+F54+F59+F64</f>
        <v>151805</v>
      </c>
      <c r="G8" s="30">
        <f>G13+G18+G23+G28+G34+G39+G44+G54+G59+G64</f>
        <v>165851</v>
      </c>
    </row>
    <row r="9" spans="1:7" ht="18" customHeight="1" x14ac:dyDescent="0.2">
      <c r="A9" s="41"/>
      <c r="B9" s="36"/>
      <c r="C9" s="38"/>
      <c r="D9" s="20" t="s">
        <v>7</v>
      </c>
      <c r="E9" s="30">
        <f>E14+E19+E24+E29+E35+E40+E45+E55+E60+E65</f>
        <v>6158534.4100000001</v>
      </c>
      <c r="F9" s="30">
        <f>F14+F19+F24+F29+F35+F40+F45+F55+F60+F65</f>
        <v>5503673.5499999998</v>
      </c>
      <c r="G9" s="30">
        <f>G14+G19+G24+G29+G35+G40+G45+G55+G60+G65</f>
        <v>5525717.4500000002</v>
      </c>
    </row>
    <row r="10" spans="1:7" ht="15.75" customHeight="1" x14ac:dyDescent="0.2">
      <c r="A10" s="41"/>
      <c r="B10" s="36"/>
      <c r="C10" s="38"/>
      <c r="D10" s="20" t="s">
        <v>8</v>
      </c>
      <c r="E10" s="30">
        <f>E15+E20+E25+E30+E36+E41+E46+E56+E61+E66</f>
        <v>24012</v>
      </c>
      <c r="F10" s="30">
        <f>F15+F20+F25+F30+F36+F41+F46+F56+F61+F66</f>
        <v>0</v>
      </c>
      <c r="G10" s="30">
        <f>G15+G20+G25+G30+G36+G41+G46+G56+G61+G66</f>
        <v>0</v>
      </c>
    </row>
    <row r="11" spans="1:7" ht="14.25" customHeight="1" x14ac:dyDescent="0.2">
      <c r="A11" s="42"/>
      <c r="B11" s="37"/>
      <c r="C11" s="39"/>
      <c r="D11" s="20" t="s">
        <v>9</v>
      </c>
      <c r="E11" s="30">
        <f>E16+E21+E26+E31+E37+E42+E47+E57+E62+E67</f>
        <v>6826863.6100000003</v>
      </c>
      <c r="F11" s="30">
        <f>F16+F21+F26+F31+F37+F42+F47+F57+F62+F67</f>
        <v>5655478.5499999998</v>
      </c>
      <c r="G11" s="30">
        <f>G16+G21+G26+G31+G37+G42+G47+G57+G62+G67</f>
        <v>5691568.4500000002</v>
      </c>
    </row>
    <row r="12" spans="1:7" ht="15.75" customHeight="1" x14ac:dyDescent="0.2">
      <c r="A12" s="43">
        <v>1</v>
      </c>
      <c r="B12" s="43" t="s">
        <v>11</v>
      </c>
      <c r="C12" s="38" t="s">
        <v>18</v>
      </c>
      <c r="D12" s="8" t="s">
        <v>5</v>
      </c>
      <c r="E12" s="9"/>
      <c r="F12" s="9"/>
      <c r="G12" s="9"/>
    </row>
    <row r="13" spans="1:7" ht="16.5" customHeight="1" x14ac:dyDescent="0.2">
      <c r="A13" s="44"/>
      <c r="B13" s="44"/>
      <c r="C13" s="38"/>
      <c r="D13" s="8" t="s">
        <v>6</v>
      </c>
      <c r="E13" s="9">
        <v>137993</v>
      </c>
      <c r="F13" s="9">
        <v>151805</v>
      </c>
      <c r="G13" s="9">
        <v>165851</v>
      </c>
    </row>
    <row r="14" spans="1:7" ht="15" customHeight="1" x14ac:dyDescent="0.2">
      <c r="A14" s="44"/>
      <c r="B14" s="44"/>
      <c r="C14" s="38"/>
      <c r="D14" s="8" t="s">
        <v>7</v>
      </c>
      <c r="E14" s="9"/>
      <c r="F14" s="9"/>
      <c r="G14" s="9"/>
    </row>
    <row r="15" spans="1:7" ht="15.75" customHeight="1" x14ac:dyDescent="0.2">
      <c r="A15" s="44"/>
      <c r="B15" s="44"/>
      <c r="C15" s="38"/>
      <c r="D15" s="8" t="s">
        <v>8</v>
      </c>
      <c r="E15" s="9"/>
      <c r="F15" s="9"/>
      <c r="G15" s="9"/>
    </row>
    <row r="16" spans="1:7" ht="15" customHeight="1" x14ac:dyDescent="0.2">
      <c r="A16" s="45"/>
      <c r="B16" s="45"/>
      <c r="C16" s="39"/>
      <c r="D16" s="10" t="s">
        <v>9</v>
      </c>
      <c r="E16" s="11">
        <f>E12+E13+E14+E15</f>
        <v>137993</v>
      </c>
      <c r="F16" s="11">
        <f>F12+F13+F14+F15</f>
        <v>151805</v>
      </c>
      <c r="G16" s="11">
        <f>G12+G13+G14+G15</f>
        <v>165851</v>
      </c>
    </row>
    <row r="17" spans="1:7" ht="19.5" customHeight="1" x14ac:dyDescent="0.2">
      <c r="A17" s="43">
        <v>2</v>
      </c>
      <c r="B17" s="52" t="s">
        <v>12</v>
      </c>
      <c r="C17" s="38" t="s">
        <v>18</v>
      </c>
      <c r="D17" s="8" t="s">
        <v>5</v>
      </c>
      <c r="E17" s="9"/>
      <c r="F17" s="9"/>
      <c r="G17" s="9"/>
    </row>
    <row r="18" spans="1:7" ht="17.25" customHeight="1" x14ac:dyDescent="0.2">
      <c r="A18" s="44"/>
      <c r="B18" s="44"/>
      <c r="C18" s="38"/>
      <c r="D18" s="8" t="s">
        <v>6</v>
      </c>
      <c r="E18" s="9"/>
      <c r="F18" s="9"/>
      <c r="G18" s="9"/>
    </row>
    <row r="19" spans="1:7" ht="17.25" customHeight="1" x14ac:dyDescent="0.2">
      <c r="A19" s="44"/>
      <c r="B19" s="44"/>
      <c r="C19" s="38"/>
      <c r="D19" s="8" t="s">
        <v>7</v>
      </c>
      <c r="E19" s="9">
        <v>2197729</v>
      </c>
      <c r="F19" s="9">
        <v>2128098</v>
      </c>
      <c r="G19" s="9">
        <v>2127873</v>
      </c>
    </row>
    <row r="20" spans="1:7" ht="17.25" customHeight="1" x14ac:dyDescent="0.2">
      <c r="A20" s="44"/>
      <c r="B20" s="44"/>
      <c r="C20" s="38"/>
      <c r="D20" s="8" t="s">
        <v>8</v>
      </c>
      <c r="E20" s="9"/>
      <c r="F20" s="9"/>
      <c r="G20" s="9"/>
    </row>
    <row r="21" spans="1:7" ht="14.45" customHeight="1" x14ac:dyDescent="0.2">
      <c r="A21" s="45"/>
      <c r="B21" s="13"/>
      <c r="C21" s="39"/>
      <c r="D21" s="10" t="s">
        <v>9</v>
      </c>
      <c r="E21" s="11">
        <f t="shared" ref="E21" si="0">E17+E18+E19+E20</f>
        <v>2197729</v>
      </c>
      <c r="F21" s="11">
        <f t="shared" ref="F21" si="1">F17+F18+F19+F20</f>
        <v>2128098</v>
      </c>
      <c r="G21" s="11">
        <f t="shared" ref="G21" si="2">G17+G18+G19+G20</f>
        <v>2127873</v>
      </c>
    </row>
    <row r="22" spans="1:7" ht="19.5" customHeight="1" x14ac:dyDescent="0.2">
      <c r="A22" s="43">
        <v>3</v>
      </c>
      <c r="B22" s="52" t="s">
        <v>22</v>
      </c>
      <c r="C22" s="38" t="s">
        <v>18</v>
      </c>
      <c r="D22" s="8" t="s">
        <v>5</v>
      </c>
      <c r="E22" s="9"/>
      <c r="F22" s="9"/>
      <c r="G22" s="9"/>
    </row>
    <row r="23" spans="1:7" ht="19.5" customHeight="1" x14ac:dyDescent="0.2">
      <c r="A23" s="44"/>
      <c r="B23" s="44"/>
      <c r="C23" s="38"/>
      <c r="D23" s="8" t="s">
        <v>6</v>
      </c>
      <c r="E23" s="9"/>
      <c r="F23" s="9"/>
      <c r="G23" s="9"/>
    </row>
    <row r="24" spans="1:7" ht="17.25" customHeight="1" x14ac:dyDescent="0.2">
      <c r="A24" s="44"/>
      <c r="B24" s="44"/>
      <c r="C24" s="38"/>
      <c r="D24" s="8" t="s">
        <v>7</v>
      </c>
      <c r="E24" s="9">
        <v>6000</v>
      </c>
      <c r="F24" s="9">
        <v>6000</v>
      </c>
      <c r="G24" s="9">
        <v>6000</v>
      </c>
    </row>
    <row r="25" spans="1:7" ht="19.5" customHeight="1" x14ac:dyDescent="0.2">
      <c r="A25" s="44"/>
      <c r="B25" s="44"/>
      <c r="C25" s="38"/>
      <c r="D25" s="8" t="s">
        <v>8</v>
      </c>
      <c r="E25" s="9"/>
      <c r="F25" s="9"/>
      <c r="G25" s="9"/>
    </row>
    <row r="26" spans="1:7" ht="14.45" customHeight="1" x14ac:dyDescent="0.2">
      <c r="A26" s="45"/>
      <c r="B26" s="45"/>
      <c r="C26" s="39"/>
      <c r="D26" s="10" t="s">
        <v>9</v>
      </c>
      <c r="E26" s="11">
        <f t="shared" ref="E26" si="3">E22+E23+E24+E25</f>
        <v>6000</v>
      </c>
      <c r="F26" s="11">
        <f t="shared" ref="F26" si="4">F22+F23+F24+F25</f>
        <v>6000</v>
      </c>
      <c r="G26" s="11">
        <f t="shared" ref="G26" si="5">G22+G23+G24+G25</f>
        <v>6000</v>
      </c>
    </row>
    <row r="27" spans="1:7" ht="16.5" customHeight="1" x14ac:dyDescent="0.2">
      <c r="A27" s="43">
        <v>4</v>
      </c>
      <c r="B27" s="52" t="s">
        <v>13</v>
      </c>
      <c r="C27" s="38" t="s">
        <v>18</v>
      </c>
      <c r="D27" s="8" t="s">
        <v>5</v>
      </c>
      <c r="E27" s="3"/>
      <c r="F27" s="3"/>
      <c r="G27" s="3"/>
    </row>
    <row r="28" spans="1:7" ht="16.5" customHeight="1" x14ac:dyDescent="0.2">
      <c r="A28" s="44"/>
      <c r="B28" s="44"/>
      <c r="C28" s="38"/>
      <c r="D28" s="8" t="s">
        <v>6</v>
      </c>
      <c r="E28" s="3"/>
      <c r="F28" s="3"/>
      <c r="G28" s="3"/>
    </row>
    <row r="29" spans="1:7" ht="15.75" customHeight="1" x14ac:dyDescent="0.2">
      <c r="A29" s="44"/>
      <c r="B29" s="44"/>
      <c r="C29" s="38"/>
      <c r="D29" s="8" t="s">
        <v>7</v>
      </c>
      <c r="E29" s="9">
        <v>48119</v>
      </c>
      <c r="F29" s="9">
        <v>44630</v>
      </c>
      <c r="G29" s="9">
        <v>45976</v>
      </c>
    </row>
    <row r="30" spans="1:7" ht="17.25" customHeight="1" x14ac:dyDescent="0.2">
      <c r="A30" s="44"/>
      <c r="B30" s="44"/>
      <c r="C30" s="38"/>
      <c r="D30" s="8" t="s">
        <v>8</v>
      </c>
      <c r="E30" s="9"/>
      <c r="F30" s="9"/>
      <c r="G30" s="9"/>
    </row>
    <row r="31" spans="1:7" ht="14.45" customHeight="1" x14ac:dyDescent="0.2">
      <c r="A31" s="45"/>
      <c r="B31" s="45"/>
      <c r="C31" s="39"/>
      <c r="D31" s="10" t="s">
        <v>9</v>
      </c>
      <c r="E31" s="11">
        <f t="shared" ref="E31" si="6">E27+E28+E29+E30</f>
        <v>48119</v>
      </c>
      <c r="F31" s="11">
        <f t="shared" ref="F31" si="7">F27+F28+F29+F30</f>
        <v>44630</v>
      </c>
      <c r="G31" s="11">
        <f t="shared" ref="G31" si="8">G27+G28+G29+G30</f>
        <v>45976</v>
      </c>
    </row>
    <row r="32" spans="1:7" ht="1.5" customHeight="1" x14ac:dyDescent="0.2">
      <c r="A32" s="17"/>
      <c r="B32" s="15"/>
      <c r="C32" s="16"/>
      <c r="D32" s="10"/>
      <c r="E32" s="4"/>
      <c r="F32" s="4"/>
      <c r="G32" s="4"/>
    </row>
    <row r="33" spans="1:7" ht="15.75" customHeight="1" x14ac:dyDescent="0.2">
      <c r="A33" s="43">
        <v>5</v>
      </c>
      <c r="B33" s="43" t="s">
        <v>14</v>
      </c>
      <c r="C33" s="38" t="s">
        <v>18</v>
      </c>
      <c r="D33" s="8" t="s">
        <v>5</v>
      </c>
      <c r="E33" s="9"/>
      <c r="F33" s="9"/>
      <c r="G33" s="9"/>
    </row>
    <row r="34" spans="1:7" ht="15" customHeight="1" x14ac:dyDescent="0.2">
      <c r="A34" s="44"/>
      <c r="B34" s="44"/>
      <c r="C34" s="38"/>
      <c r="D34" s="8" t="s">
        <v>6</v>
      </c>
      <c r="E34" s="3"/>
      <c r="F34" s="3"/>
      <c r="G34" s="3"/>
    </row>
    <row r="35" spans="1:7" ht="14.25" customHeight="1" x14ac:dyDescent="0.2">
      <c r="A35" s="44"/>
      <c r="B35" s="44"/>
      <c r="C35" s="38"/>
      <c r="D35" s="8" t="s">
        <v>7</v>
      </c>
      <c r="E35" s="9">
        <v>76056</v>
      </c>
      <c r="F35" s="9">
        <v>76056</v>
      </c>
      <c r="G35" s="9">
        <v>76056</v>
      </c>
    </row>
    <row r="36" spans="1:7" ht="16.5" customHeight="1" x14ac:dyDescent="0.2">
      <c r="A36" s="44"/>
      <c r="B36" s="44"/>
      <c r="C36" s="38"/>
      <c r="D36" s="8" t="s">
        <v>8</v>
      </c>
      <c r="E36" s="9"/>
      <c r="F36" s="9"/>
      <c r="G36" s="9"/>
    </row>
    <row r="37" spans="1:7" ht="14.45" customHeight="1" x14ac:dyDescent="0.2">
      <c r="A37" s="44"/>
      <c r="B37" s="44"/>
      <c r="C37" s="38"/>
      <c r="D37" s="10" t="s">
        <v>9</v>
      </c>
      <c r="E37" s="11">
        <f t="shared" ref="E37" si="9">E33+E34+E35+E36</f>
        <v>76056</v>
      </c>
      <c r="F37" s="11">
        <f t="shared" ref="F37" si="10">F33+F34+F35+F36</f>
        <v>76056</v>
      </c>
      <c r="G37" s="11">
        <f t="shared" ref="G37" si="11">G33+G34+G35+G36</f>
        <v>76056</v>
      </c>
    </row>
    <row r="38" spans="1:7" ht="16.5" customHeight="1" x14ac:dyDescent="0.2">
      <c r="A38" s="49">
        <v>6</v>
      </c>
      <c r="B38" s="49" t="s">
        <v>15</v>
      </c>
      <c r="C38" s="64" t="s">
        <v>18</v>
      </c>
      <c r="D38" s="8" t="s">
        <v>5</v>
      </c>
      <c r="E38" s="22"/>
      <c r="F38" s="3"/>
      <c r="G38" s="3"/>
    </row>
    <row r="39" spans="1:7" ht="16.5" customHeight="1" x14ac:dyDescent="0.2">
      <c r="A39" s="49"/>
      <c r="B39" s="49"/>
      <c r="C39" s="64"/>
      <c r="D39" s="8" t="s">
        <v>6</v>
      </c>
      <c r="E39" s="22"/>
      <c r="F39" s="3"/>
      <c r="G39" s="3"/>
    </row>
    <row r="40" spans="1:7" ht="12.75" customHeight="1" x14ac:dyDescent="0.2">
      <c r="A40" s="49"/>
      <c r="B40" s="49"/>
      <c r="C40" s="64"/>
      <c r="D40" s="8" t="s">
        <v>7</v>
      </c>
      <c r="E40" s="9">
        <v>3637315.41</v>
      </c>
      <c r="F40" s="9">
        <v>3189678.55</v>
      </c>
      <c r="G40" s="9">
        <v>3208528.45</v>
      </c>
    </row>
    <row r="41" spans="1:7" ht="15.75" customHeight="1" x14ac:dyDescent="0.2">
      <c r="A41" s="49"/>
      <c r="B41" s="49"/>
      <c r="C41" s="64"/>
      <c r="D41" s="8" t="s">
        <v>8</v>
      </c>
      <c r="E41" s="9"/>
      <c r="F41" s="9"/>
      <c r="G41" s="9"/>
    </row>
    <row r="42" spans="1:7" ht="14.45" customHeight="1" x14ac:dyDescent="0.2">
      <c r="A42" s="49"/>
      <c r="B42" s="49"/>
      <c r="C42" s="64"/>
      <c r="D42" s="10" t="s">
        <v>9</v>
      </c>
      <c r="E42" s="11">
        <f t="shared" ref="E42" si="12">E38+E39+E40+E41</f>
        <v>3637315.41</v>
      </c>
      <c r="F42" s="11">
        <f t="shared" ref="F42" si="13">F38+F39+F40+F41</f>
        <v>3189678.55</v>
      </c>
      <c r="G42" s="11">
        <f t="shared" ref="G42" si="14">G38+G39+G40+G41</f>
        <v>3208528.45</v>
      </c>
    </row>
    <row r="43" spans="1:7" ht="15" customHeight="1" x14ac:dyDescent="0.2">
      <c r="A43" s="43">
        <v>7</v>
      </c>
      <c r="B43" s="44" t="s">
        <v>24</v>
      </c>
      <c r="C43" s="38" t="s">
        <v>18</v>
      </c>
      <c r="D43" s="8" t="s">
        <v>5</v>
      </c>
      <c r="E43" s="9">
        <v>30379.45</v>
      </c>
      <c r="F43" s="9"/>
      <c r="G43" s="3"/>
    </row>
    <row r="44" spans="1:7" ht="17.25" customHeight="1" x14ac:dyDescent="0.2">
      <c r="A44" s="44"/>
      <c r="B44" s="44"/>
      <c r="C44" s="38"/>
      <c r="D44" s="8" t="s">
        <v>6</v>
      </c>
      <c r="E44" s="9">
        <v>475944.75</v>
      </c>
      <c r="F44" s="9"/>
      <c r="G44" s="3"/>
    </row>
    <row r="45" spans="1:7" x14ac:dyDescent="0.2">
      <c r="A45" s="44"/>
      <c r="B45" s="44"/>
      <c r="C45" s="38"/>
      <c r="D45" s="8" t="s">
        <v>7</v>
      </c>
      <c r="E45" s="9">
        <v>169774</v>
      </c>
      <c r="F45" s="9">
        <v>58011</v>
      </c>
      <c r="G45" s="9">
        <v>60084</v>
      </c>
    </row>
    <row r="46" spans="1:7" ht="12.75" customHeight="1" x14ac:dyDescent="0.2">
      <c r="A46" s="44"/>
      <c r="B46" s="44"/>
      <c r="C46" s="38"/>
      <c r="D46" s="8" t="s">
        <v>8</v>
      </c>
      <c r="E46" s="9"/>
      <c r="F46" s="9"/>
      <c r="G46" s="9"/>
    </row>
    <row r="47" spans="1:7" x14ac:dyDescent="0.2">
      <c r="A47" s="45"/>
      <c r="B47" s="45"/>
      <c r="C47" s="39"/>
      <c r="D47" s="10" t="s">
        <v>9</v>
      </c>
      <c r="E47" s="11">
        <f>E43+E44+E45+E46</f>
        <v>676098.2</v>
      </c>
      <c r="F47" s="11">
        <f t="shared" ref="F47" si="15">F43+F44+F45+F46</f>
        <v>58011</v>
      </c>
      <c r="G47" s="11">
        <f t="shared" ref="G47" si="16">G43+G44+G45+G46</f>
        <v>60084</v>
      </c>
    </row>
    <row r="48" spans="1:7" ht="22.5" x14ac:dyDescent="0.2">
      <c r="A48" s="51" t="s">
        <v>25</v>
      </c>
      <c r="B48" s="53" t="str">
        <f>[2]Table1!$A$49</f>
        <v>Реализация федеральной целевой программы "Увековечивание памяти погибших при защите Отечества на 2019-2024 годы"</v>
      </c>
      <c r="C48" s="65" t="s">
        <v>18</v>
      </c>
      <c r="D48" s="23" t="s">
        <v>5</v>
      </c>
      <c r="E48" s="27">
        <v>30379.45</v>
      </c>
      <c r="F48" s="27"/>
      <c r="G48" s="26"/>
    </row>
    <row r="49" spans="1:7" ht="22.5" x14ac:dyDescent="0.2">
      <c r="A49" s="50"/>
      <c r="B49" s="54"/>
      <c r="C49" s="65"/>
      <c r="D49" s="23" t="s">
        <v>6</v>
      </c>
      <c r="E49" s="27">
        <v>475944.75</v>
      </c>
      <c r="F49" s="27"/>
      <c r="G49" s="26"/>
    </row>
    <row r="50" spans="1:7" ht="12" customHeight="1" x14ac:dyDescent="0.2">
      <c r="A50" s="50"/>
      <c r="B50" s="54"/>
      <c r="C50" s="65"/>
      <c r="D50" s="23" t="s">
        <v>7</v>
      </c>
      <c r="E50" s="27">
        <v>10333.15</v>
      </c>
      <c r="F50" s="27"/>
      <c r="G50" s="27"/>
    </row>
    <row r="51" spans="1:7" x14ac:dyDescent="0.2">
      <c r="A51" s="50"/>
      <c r="B51" s="54"/>
      <c r="C51" s="65"/>
      <c r="D51" s="23" t="s">
        <v>8</v>
      </c>
      <c r="E51" s="25"/>
      <c r="F51" s="25"/>
      <c r="G51" s="27"/>
    </row>
    <row r="52" spans="1:7" ht="13.5" x14ac:dyDescent="0.2">
      <c r="A52" s="50"/>
      <c r="B52" s="55"/>
      <c r="C52" s="66"/>
      <c r="D52" s="24" t="s">
        <v>9</v>
      </c>
      <c r="E52" s="28">
        <f t="shared" ref="E52" si="17">E48+E49+E50+E51</f>
        <v>516657.35000000003</v>
      </c>
      <c r="F52" s="28">
        <f t="shared" ref="F52" si="18">F48+F49+F50+F51</f>
        <v>0</v>
      </c>
      <c r="G52" s="28">
        <f t="shared" ref="G52" si="19">G48+G49+G50+G51</f>
        <v>0</v>
      </c>
    </row>
    <row r="53" spans="1:7" ht="12" customHeight="1" x14ac:dyDescent="0.2">
      <c r="A53" s="18"/>
      <c r="B53" s="49" t="s">
        <v>23</v>
      </c>
      <c r="C53" s="61" t="e">
        <f>#REF!</f>
        <v>#REF!</v>
      </c>
      <c r="D53" s="8" t="s">
        <v>5</v>
      </c>
      <c r="E53" s="5"/>
      <c r="F53" s="5"/>
      <c r="G53" s="5"/>
    </row>
    <row r="54" spans="1:7" ht="15" customHeight="1" x14ac:dyDescent="0.2">
      <c r="A54" s="18">
        <v>8</v>
      </c>
      <c r="B54" s="49"/>
      <c r="C54" s="61"/>
      <c r="D54" s="8" t="s">
        <v>6</v>
      </c>
      <c r="E54" s="5"/>
      <c r="F54" s="5"/>
      <c r="G54" s="5"/>
    </row>
    <row r="55" spans="1:7" x14ac:dyDescent="0.2">
      <c r="A55" s="18"/>
      <c r="B55" s="49"/>
      <c r="C55" s="61"/>
      <c r="D55" s="8" t="s">
        <v>7</v>
      </c>
      <c r="E55" s="9">
        <v>22341</v>
      </c>
      <c r="F55" s="12">
        <v>0</v>
      </c>
      <c r="G55" s="12">
        <v>0</v>
      </c>
    </row>
    <row r="56" spans="1:7" ht="12.75" customHeight="1" x14ac:dyDescent="0.2">
      <c r="A56" s="18"/>
      <c r="B56" s="49"/>
      <c r="C56" s="61"/>
      <c r="D56" s="8" t="s">
        <v>8</v>
      </c>
      <c r="E56" s="29">
        <v>24012</v>
      </c>
      <c r="F56" s="12"/>
      <c r="G56" s="12"/>
    </row>
    <row r="57" spans="1:7" x14ac:dyDescent="0.2">
      <c r="A57" s="18"/>
      <c r="B57" s="49"/>
      <c r="C57" s="61"/>
      <c r="D57" s="20" t="s">
        <v>9</v>
      </c>
      <c r="E57" s="9">
        <f>E53+E54+E55+E56</f>
        <v>46353</v>
      </c>
      <c r="F57" s="12">
        <v>0</v>
      </c>
      <c r="G57" s="12">
        <v>0</v>
      </c>
    </row>
    <row r="58" spans="1:7" ht="12.75" customHeight="1" x14ac:dyDescent="0.2">
      <c r="A58" s="6">
        <v>9</v>
      </c>
      <c r="B58" s="49" t="str">
        <f>[3]Table1!$A$82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58" s="61" t="e">
        <f>#REF!</f>
        <v>#REF!</v>
      </c>
      <c r="D58" s="8" t="s">
        <v>5</v>
      </c>
      <c r="E58" s="5"/>
      <c r="F58" s="5"/>
      <c r="G58" s="5"/>
    </row>
    <row r="59" spans="1:7" ht="15" customHeight="1" x14ac:dyDescent="0.2">
      <c r="A59" s="6"/>
      <c r="B59" s="49"/>
      <c r="C59" s="61"/>
      <c r="D59" s="8" t="s">
        <v>6</v>
      </c>
      <c r="E59" s="5"/>
      <c r="F59" s="5"/>
      <c r="G59" s="5"/>
    </row>
    <row r="60" spans="1:7" x14ac:dyDescent="0.2">
      <c r="A60" s="6"/>
      <c r="B60" s="49"/>
      <c r="C60" s="61"/>
      <c r="D60" s="8" t="s">
        <v>7</v>
      </c>
      <c r="E60" s="29">
        <v>600</v>
      </c>
      <c r="F60" s="29">
        <v>600</v>
      </c>
      <c r="G60" s="29">
        <v>600</v>
      </c>
    </row>
    <row r="61" spans="1:7" ht="12.75" customHeight="1" x14ac:dyDescent="0.2">
      <c r="A61" s="6"/>
      <c r="B61" s="49"/>
      <c r="C61" s="61"/>
      <c r="D61" s="8" t="s">
        <v>8</v>
      </c>
      <c r="E61" s="29"/>
      <c r="F61" s="29"/>
      <c r="G61" s="29"/>
    </row>
    <row r="62" spans="1:7" x14ac:dyDescent="0.2">
      <c r="A62" s="6"/>
      <c r="B62" s="49"/>
      <c r="C62" s="61"/>
      <c r="D62" s="20" t="s">
        <v>9</v>
      </c>
      <c r="E62" s="29">
        <v>600</v>
      </c>
      <c r="F62" s="29">
        <v>600</v>
      </c>
      <c r="G62" s="29">
        <v>600</v>
      </c>
    </row>
    <row r="63" spans="1:7" ht="15" customHeight="1" x14ac:dyDescent="0.2">
      <c r="A63" s="31" t="s">
        <v>26</v>
      </c>
      <c r="B63" s="44" t="s">
        <v>19</v>
      </c>
      <c r="C63" s="62" t="str">
        <f>C48</f>
        <v xml:space="preserve">Воробейнская сельская администрация </v>
      </c>
      <c r="D63" s="19" t="s">
        <v>5</v>
      </c>
      <c r="E63" s="21"/>
      <c r="F63" s="21"/>
      <c r="G63" s="21">
        <f>G48</f>
        <v>0</v>
      </c>
    </row>
    <row r="64" spans="1:7" ht="22.5" x14ac:dyDescent="0.2">
      <c r="A64" s="2"/>
      <c r="B64" s="59"/>
      <c r="C64" s="62"/>
      <c r="D64" s="8" t="s">
        <v>6</v>
      </c>
      <c r="E64" s="29"/>
      <c r="F64" s="29">
        <f>F49</f>
        <v>0</v>
      </c>
      <c r="G64" s="29">
        <f>G49</f>
        <v>0</v>
      </c>
    </row>
    <row r="65" spans="1:7" x14ac:dyDescent="0.2">
      <c r="A65" s="2"/>
      <c r="B65" s="59"/>
      <c r="C65" s="62"/>
      <c r="D65" s="8" t="s">
        <v>7</v>
      </c>
      <c r="E65" s="29">
        <v>600</v>
      </c>
      <c r="F65" s="29">
        <v>600</v>
      </c>
      <c r="G65" s="29">
        <v>600</v>
      </c>
    </row>
    <row r="66" spans="1:7" ht="12.75" customHeight="1" x14ac:dyDescent="0.2">
      <c r="A66" s="2"/>
      <c r="B66" s="59"/>
      <c r="C66" s="62"/>
      <c r="D66" s="8" t="s">
        <v>8</v>
      </c>
      <c r="E66" s="29"/>
      <c r="F66" s="29"/>
      <c r="G66" s="29"/>
    </row>
    <row r="67" spans="1:7" x14ac:dyDescent="0.2">
      <c r="A67" s="2"/>
      <c r="B67" s="60"/>
      <c r="C67" s="63"/>
      <c r="D67" s="10" t="s">
        <v>9</v>
      </c>
      <c r="E67" s="29">
        <f t="shared" ref="E67:G67" si="20">E63+E64+E65+E66</f>
        <v>600</v>
      </c>
      <c r="F67" s="29">
        <f t="shared" si="20"/>
        <v>600</v>
      </c>
      <c r="G67" s="29">
        <f t="shared" si="20"/>
        <v>600</v>
      </c>
    </row>
    <row r="68" spans="1:7" ht="16.5" customHeight="1" x14ac:dyDescent="0.2">
      <c r="B68" s="56" t="s">
        <v>16</v>
      </c>
      <c r="C68" s="57"/>
      <c r="D68" s="58"/>
      <c r="E68" s="14" t="e">
        <f>E16+E21+E26+E31+#REF!+E37+E42+#REF!+E47+#REF!+#REF!+E67+E57+E62</f>
        <v>#REF!</v>
      </c>
      <c r="F68" s="14" t="e">
        <f>F16+F21+F26+F31+#REF!+F37+F42+#REF!+F47+#REF!+#REF!+F67+F57+F62</f>
        <v>#REF!</v>
      </c>
      <c r="G68" s="14" t="e">
        <f>G16+G21+G26+G31+#REF!+G37+G42+#REF!+G47+#REF!+#REF!+G67+G57+G62</f>
        <v>#REF!</v>
      </c>
    </row>
    <row r="70" spans="1:7" ht="15" customHeight="1" x14ac:dyDescent="0.2"/>
    <row r="71" spans="1:7" ht="12.75" customHeight="1" x14ac:dyDescent="0.2"/>
    <row r="74" spans="1:7" ht="16.5" customHeight="1" x14ac:dyDescent="0.2"/>
    <row r="79" spans="1:7" ht="15.75" customHeight="1" x14ac:dyDescent="0.2"/>
    <row r="84" ht="14.25" customHeight="1" x14ac:dyDescent="0.2"/>
    <row r="88" ht="20.25" customHeight="1" x14ac:dyDescent="0.2"/>
    <row r="89" ht="15.75" customHeight="1" x14ac:dyDescent="0.2"/>
    <row r="90" ht="15.75" customHeight="1" x14ac:dyDescent="0.2"/>
    <row r="92" ht="16.5" customHeight="1" x14ac:dyDescent="0.2"/>
    <row r="93" ht="27" customHeight="1" x14ac:dyDescent="0.2"/>
  </sheetData>
  <mergeCells count="41">
    <mergeCell ref="C33:C37"/>
    <mergeCell ref="C27:C31"/>
    <mergeCell ref="C22:C26"/>
    <mergeCell ref="B58:B62"/>
    <mergeCell ref="C58:C62"/>
    <mergeCell ref="B68:D68"/>
    <mergeCell ref="B17:B20"/>
    <mergeCell ref="B22:B26"/>
    <mergeCell ref="B27:B31"/>
    <mergeCell ref="B33:B37"/>
    <mergeCell ref="B63:B67"/>
    <mergeCell ref="C63:C67"/>
    <mergeCell ref="B53:B57"/>
    <mergeCell ref="C53:C57"/>
    <mergeCell ref="C38:C42"/>
    <mergeCell ref="C43:C47"/>
    <mergeCell ref="C48:C52"/>
    <mergeCell ref="A48:A52"/>
    <mergeCell ref="B38:B42"/>
    <mergeCell ref="B43:B47"/>
    <mergeCell ref="B48:B52"/>
    <mergeCell ref="A27:A31"/>
    <mergeCell ref="A33:A37"/>
    <mergeCell ref="A38:A42"/>
    <mergeCell ref="A43:A47"/>
    <mergeCell ref="A22:A26"/>
    <mergeCell ref="C17:C21"/>
    <mergeCell ref="A12:A16"/>
    <mergeCell ref="C12:C16"/>
    <mergeCell ref="B12:B16"/>
    <mergeCell ref="C2:G2"/>
    <mergeCell ref="B7:B11"/>
    <mergeCell ref="C7:C11"/>
    <mergeCell ref="A7:A11"/>
    <mergeCell ref="A17:A21"/>
    <mergeCell ref="A4:G4"/>
    <mergeCell ref="A5:A6"/>
    <mergeCell ref="B5:B6"/>
    <mergeCell ref="C5:C6"/>
    <mergeCell ref="D5:D6"/>
    <mergeCell ref="E5:G5"/>
  </mergeCells>
  <pageMargins left="0.59055118110236227" right="0.15748031496062992" top="0.86614173228346458" bottom="0.19685039370078741" header="0.31496062992125984" footer="0.15748031496062992"/>
  <pageSetup paperSize="9" scale="79" orientation="landscape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2024-03-26T11:58:45Z</dcterms:modified>
</cp:coreProperties>
</file>