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Area" localSheetId="0">Table1!$A$1:$I$56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15" i="1" s="1"/>
  <c r="G38" i="1"/>
  <c r="G17" i="1"/>
  <c r="G44" i="1" l="1"/>
  <c r="A32" i="1" l="1"/>
  <c r="A33" i="1"/>
  <c r="A34" i="1"/>
  <c r="A54" i="1"/>
  <c r="A44" i="1" s="1"/>
  <c r="A50" i="1"/>
  <c r="A51" i="1"/>
  <c r="A52" i="1"/>
  <c r="B46" i="1"/>
  <c r="B47" i="1"/>
  <c r="B48" i="1"/>
  <c r="B49" i="1"/>
  <c r="A48" i="1"/>
  <c r="A53" i="1" s="1"/>
  <c r="A49" i="1"/>
  <c r="A45" i="1"/>
  <c r="A46" i="1"/>
  <c r="A47" i="1"/>
  <c r="B44" i="1"/>
  <c r="F44" i="1"/>
  <c r="A39" i="1"/>
  <c r="A29" i="1"/>
  <c r="A30" i="1" l="1"/>
  <c r="A35" i="1"/>
  <c r="A36" i="1"/>
  <c r="A31" i="1"/>
  <c r="A28" i="1"/>
  <c r="A27" i="1"/>
  <c r="G16" i="1"/>
  <c r="A21" i="1"/>
  <c r="A18" i="1"/>
  <c r="A17" i="1"/>
  <c r="G40" i="1" l="1"/>
  <c r="G39" i="1" s="1"/>
  <c r="A24" i="1" l="1"/>
  <c r="A22" i="1"/>
  <c r="A19" i="1" s="1"/>
  <c r="B22" i="1"/>
  <c r="C22" i="1"/>
  <c r="F22" i="1"/>
  <c r="F19" i="1" s="1"/>
  <c r="A23" i="1"/>
  <c r="A20" i="1" s="1"/>
  <c r="B23" i="1"/>
  <c r="C23" i="1"/>
  <c r="F23" i="1"/>
  <c r="F20" i="1" s="1"/>
  <c r="B20" i="1"/>
  <c r="C20" i="1"/>
  <c r="D20" i="1"/>
  <c r="B19" i="1"/>
  <c r="C19" i="1"/>
  <c r="D19" i="1"/>
  <c r="E20" i="1"/>
  <c r="E19" i="1" l="1"/>
  <c r="G19" i="1" l="1"/>
  <c r="H6" i="1" l="1"/>
  <c r="C7" i="1"/>
  <c r="D2" i="1"/>
  <c r="G55" i="1"/>
</calcChain>
</file>

<file path=xl/sharedStrings.xml><?xml version="1.0" encoding="utf-8"?>
<sst xmlns="http://schemas.openxmlformats.org/spreadsheetml/2006/main" count="160" uniqueCount="54">
  <si>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</si>
  <si>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</si>
  <si>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</si>
  <si>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</si>
  <si>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</si>
  <si>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</si>
  <si>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</si>
  <si>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</si>
  <si>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</si>
  <si>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</si>
  <si>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</si>
  <si>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</si>
  <si>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</si>
  <si>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</si>
  <si>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</si>
  <si>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</si>
  <si>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</si>
  <si>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</si>
  <si>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</si>
  <si>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</si>
  <si>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</si>
  <si>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</si>
  <si>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</si>
  <si>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</si>
  <si>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</si>
  <si>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</si>
  <si>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</si>
  <si>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</si>
  <si>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</t>
  </si>
  <si>
    <t>03</t>
  </si>
  <si>
    <t>Мероприятия по благоустройству</t>
  </si>
  <si>
    <t>ИТОГО:</t>
  </si>
  <si>
    <t xml:space="preserve">    ЖИЛИЩНО-КОММУНАЛЬНОЕ ХОЗЯЙСТВО</t>
  </si>
  <si>
    <t xml:space="preserve">      Благоустройство</t>
  </si>
  <si>
    <t>2202281730</t>
  </si>
  <si>
    <t>от 11 декабря 2020 года  № 4-63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</si>
  <si>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2021 год и плановый период 2022 и 2023 годов</t>
  </si>
  <si>
    <t>2023 год</t>
  </si>
  <si>
    <t>"О внесении изменений  в решение Воробейнского сельского Совета народных депутатов от 11 декабря 2020 года № 4-63 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</si>
  <si>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от 28.10.2021 года  № 4-</t>
  </si>
  <si>
    <t>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</si>
  <si>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13</t>
  </si>
  <si>
    <t>2201580920</t>
  </si>
  <si>
    <t>2201681140</t>
  </si>
  <si>
    <t>2201981690</t>
  </si>
  <si>
    <t>07</t>
  </si>
  <si>
    <t>2202482360</t>
  </si>
  <si>
    <t>11</t>
  </si>
  <si>
    <t>02</t>
  </si>
  <si>
    <t>2202382300</t>
  </si>
  <si>
    <t xml:space="preserve">     </t>
  </si>
  <si>
    <t>09</t>
  </si>
  <si>
    <t>2201881600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</si>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</sst>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4" formatCode="_-* #,##0.00\ &quot;₽&quot;_-;\-* #,##0.00\ &quot;₽&quot;_-;_-* &quot;-&quot;??\ &quot;₽&quot;_-;_-@_-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top" wrapText="1"/>
    </xf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3" fillId="0" borderId="7" xfId="3" applyNumberFormat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0" borderId="4" xfId="3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7">
          <cell r="A47" t="str">
            <v xml:space="preserve">      Другие общегосударственные вопросы</v>
          </cell>
        </row>
        <row r="48">
          <cell r="A48" t="str">
            <v xml:space="preserve">        Оценка имущества, признание прав и регулирование отношений муниципальной собственности</v>
          </cell>
        </row>
        <row r="53">
          <cell r="A53" t="str">
            <v xml:space="preserve">        Эксплуатация и содержание имущества казны муниципального образования</v>
          </cell>
        </row>
        <row r="97">
          <cell r="A97" t="str">
            <v xml:space="preserve">    НАЦИОНАЛЬНАЯ БЕЗОПАСНОСТЬ И ПРАВООХРАНИТЕЛЬНАЯ ДЕЯТЕЛЬНОСТЬ</v>
          </cell>
        </row>
        <row r="98">
          <cell r="A98" t="str">
            <v xml:space="preserve">      Защита населения и территории от чрезвычайных ситуаций природного и техногенного характера, пожарная безопасность</v>
          </cell>
        </row>
        <row r="99">
          <cell r="A99" t="str">
            <v xml:space="preserve">        Мероприятия в сфере пожарной безопасности</v>
          </cell>
        </row>
        <row r="105">
          <cell r="A105" t="str">
            <v xml:space="preserve">    НАЦИОНАЛЬНАЯ ЭКОНОМИКА</v>
          </cell>
        </row>
        <row r="106">
          <cell r="A106" t="str">
            <v xml:space="preserve">      Дорожное хозяйство (дорожные фонды)</v>
          </cell>
        </row>
        <row r="107">
          <cell r="A107" t="str">
            <v xml:space="preserve">        Развитие и совершенствование сети автомобильных дорог местного значения</v>
          </cell>
        </row>
        <row r="115">
          <cell r="A115" t="str">
            <v xml:space="preserve">        Организация и обеспечение освещения улиц</v>
          </cell>
        </row>
        <row r="137">
          <cell r="A137" t="str">
            <v xml:space="preserve">    ОБРАЗОВАНИЕ</v>
          </cell>
        </row>
        <row r="138">
          <cell r="A138" t="str">
            <v xml:space="preserve">      Молодежная политика</v>
          </cell>
        </row>
        <row r="139">
          <cell r="A139" t="str">
            <v xml:space="preserve">        Мероприятия по работе с семьей. детьми и молодежью</v>
          </cell>
        </row>
        <row r="151">
          <cell r="A151" t="str">
            <v xml:space="preserve">    ФИЗИЧЕСКАЯ КУЛЬТУРА И СПОРТ</v>
          </cell>
        </row>
        <row r="152">
          <cell r="A152" t="str">
            <v xml:space="preserve">      Массовый спорт</v>
          </cell>
        </row>
        <row r="153">
          <cell r="A153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62">
          <cell r="A62" t="str">
            <v xml:space="preserve">        Опубликование нормативных правовых актов муниципальных образований и иной официальной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topLeftCell="A51" zoomScaleNormal="100" zoomScaleSheetLayoutView="100" workbookViewId="0">
      <selection activeCell="H61" sqref="H61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61" t="s">
        <v>53</v>
      </c>
      <c r="F1" s="61"/>
      <c r="G1" s="61"/>
      <c r="H1" s="61"/>
      <c r="I1" s="61"/>
    </row>
    <row r="2" spans="1:9" x14ac:dyDescent="0.2">
      <c r="D2" s="62" t="str">
        <f>[1]Воробейня!$D$2</f>
        <v xml:space="preserve">к решению Воробейнского сельского Совета народных депутатов </v>
      </c>
      <c r="E2" s="62"/>
      <c r="F2" s="62"/>
      <c r="G2" s="62"/>
      <c r="H2" s="62"/>
      <c r="I2" s="62"/>
    </row>
    <row r="3" spans="1:9" x14ac:dyDescent="0.2">
      <c r="E3" s="63" t="s">
        <v>39</v>
      </c>
      <c r="F3" s="64"/>
      <c r="G3" s="64"/>
      <c r="H3" s="64"/>
      <c r="I3" s="64"/>
    </row>
    <row r="4" spans="1:9" ht="60.75" customHeight="1" x14ac:dyDescent="0.2">
      <c r="D4" s="65" t="s">
        <v>38</v>
      </c>
      <c r="E4" s="65"/>
      <c r="F4" s="65"/>
      <c r="G4" s="65"/>
      <c r="H4" s="65"/>
      <c r="I4" s="65"/>
    </row>
    <row r="6" spans="1:9" x14ac:dyDescent="0.2">
      <c r="A6" t="s">
        <v>0</v>
      </c>
      <c r="H6" s="62" t="str">
        <f>[1]Воробейня!$H$6</f>
        <v>Приложение 7.1</v>
      </c>
      <c r="I6" s="62"/>
    </row>
    <row r="7" spans="1:9" x14ac:dyDescent="0.2">
      <c r="C7" s="64" t="str">
        <f>[1]Воробейня!$C$7</f>
        <v xml:space="preserve">к решению Воробейнского сельского Совета народных депутатов </v>
      </c>
      <c r="D7" s="64"/>
      <c r="E7" s="64"/>
      <c r="F7" s="64"/>
      <c r="G7" s="64"/>
      <c r="H7" s="64"/>
    </row>
    <row r="8" spans="1:9" x14ac:dyDescent="0.2">
      <c r="C8" s="63" t="s">
        <v>35</v>
      </c>
      <c r="D8" s="64"/>
      <c r="E8" s="64"/>
      <c r="F8" s="64"/>
      <c r="G8" s="64"/>
      <c r="H8" s="64"/>
      <c r="I8" s="64"/>
    </row>
    <row r="9" spans="1:9" ht="37.5" customHeight="1" x14ac:dyDescent="0.2">
      <c r="C9" s="61" t="s">
        <v>40</v>
      </c>
      <c r="D9" s="61"/>
      <c r="E9" s="61"/>
      <c r="F9" s="61"/>
      <c r="G9" s="61"/>
      <c r="H9" s="61"/>
      <c r="I9" s="61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57" t="s">
        <v>0</v>
      </c>
      <c r="I10" s="57"/>
    </row>
    <row r="11" spans="1:9" ht="50.25" customHeight="1" x14ac:dyDescent="0.2">
      <c r="A11" s="58" t="s">
        <v>36</v>
      </c>
      <c r="B11" s="58"/>
      <c r="C11" s="58"/>
      <c r="D11" s="58"/>
      <c r="E11" s="58"/>
      <c r="F11" s="58"/>
      <c r="G11" s="58"/>
      <c r="H11" s="58"/>
      <c r="I11" s="58"/>
    </row>
    <row r="12" spans="1:9" ht="15.75" x14ac:dyDescent="0.2">
      <c r="A12" s="59" t="s">
        <v>1</v>
      </c>
      <c r="B12" s="59"/>
      <c r="C12" s="59"/>
      <c r="D12" s="59"/>
      <c r="E12" s="59"/>
      <c r="F12" s="59"/>
      <c r="G12" s="59"/>
      <c r="H12" s="59"/>
      <c r="I12" s="59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37</v>
      </c>
    </row>
    <row r="14" spans="1:9" ht="15.75" x14ac:dyDescent="0.2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</row>
    <row r="15" spans="1:9" ht="57" x14ac:dyDescent="0.2">
      <c r="A15" s="12" t="s">
        <v>19</v>
      </c>
      <c r="B15" s="4" t="s">
        <v>20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G16+G27+G32+G37+G45+G50</f>
        <v>-267842</v>
      </c>
      <c r="H15" s="6"/>
      <c r="I15" s="6"/>
    </row>
    <row r="16" spans="1:9" ht="15.75" x14ac:dyDescent="0.2">
      <c r="A16" s="12" t="s">
        <v>21</v>
      </c>
      <c r="B16" s="4" t="s">
        <v>20</v>
      </c>
      <c r="C16" s="4" t="s">
        <v>22</v>
      </c>
      <c r="D16" s="4" t="s">
        <v>0</v>
      </c>
      <c r="E16" s="5" t="s">
        <v>0</v>
      </c>
      <c r="F16" s="5" t="s">
        <v>0</v>
      </c>
      <c r="G16" s="6">
        <f>G17</f>
        <v>-4136</v>
      </c>
      <c r="H16" s="6"/>
      <c r="I16" s="6"/>
    </row>
    <row r="17" spans="1:9" ht="36.75" customHeight="1" x14ac:dyDescent="0.2">
      <c r="A17" s="53" t="str">
        <f>[2]Документ!$A$47</f>
        <v xml:space="preserve">      Другие общегосударственные вопросы</v>
      </c>
      <c r="B17" s="4" t="s">
        <v>20</v>
      </c>
      <c r="C17" s="4" t="s">
        <v>22</v>
      </c>
      <c r="D17" s="26" t="s">
        <v>41</v>
      </c>
      <c r="E17" s="5"/>
      <c r="F17" s="5"/>
      <c r="G17" s="6">
        <f>G18+G21+G24</f>
        <v>-4136</v>
      </c>
      <c r="H17" s="6"/>
      <c r="I17" s="6"/>
    </row>
    <row r="18" spans="1:9" ht="47.25" x14ac:dyDescent="0.2">
      <c r="A18" s="54" t="str">
        <f>[2]Документ!$A$48</f>
        <v xml:space="preserve">        Оценка имущества, признание прав и регулирование отношений муниципальной собственности</v>
      </c>
      <c r="B18" s="4" t="s">
        <v>20</v>
      </c>
      <c r="C18" s="4" t="s">
        <v>22</v>
      </c>
      <c r="D18" s="26" t="s">
        <v>41</v>
      </c>
      <c r="E18" s="4">
        <v>2201480900</v>
      </c>
      <c r="F18" s="4"/>
      <c r="G18" s="6">
        <v>-3000</v>
      </c>
      <c r="H18" s="11"/>
      <c r="I18" s="11"/>
    </row>
    <row r="19" spans="1:9" ht="57.75" customHeight="1" x14ac:dyDescent="0.2">
      <c r="A19" s="9" t="str">
        <f t="shared" ref="A19:A20" si="0">A22</f>
        <v>Закупка товаров, работ и услуг для обеспечения государственных (муниципальных) нужд</v>
      </c>
      <c r="B19" s="42" t="str">
        <f>B18</f>
        <v>922</v>
      </c>
      <c r="C19" s="43" t="str">
        <f>C18</f>
        <v>01</v>
      </c>
      <c r="D19" s="44" t="str">
        <f>D18</f>
        <v>13</v>
      </c>
      <c r="E19" s="45">
        <f>E18</f>
        <v>2201480900</v>
      </c>
      <c r="F19" s="45" t="str">
        <f>$F$22</f>
        <v>200</v>
      </c>
      <c r="G19" s="46">
        <f>G20</f>
        <v>-3000</v>
      </c>
      <c r="H19" s="15"/>
      <c r="I19" s="15"/>
    </row>
    <row r="20" spans="1:9" ht="47.25" x14ac:dyDescent="0.2">
      <c r="A20" s="28" t="str">
        <f t="shared" si="0"/>
        <v>Иные закупки товаров, работ и услуг для обеспечения государственных (муниципальных) нужд</v>
      </c>
      <c r="B20" s="47" t="str">
        <f>B18</f>
        <v>922</v>
      </c>
      <c r="C20" s="48" t="str">
        <f>C18</f>
        <v>01</v>
      </c>
      <c r="D20" s="49" t="str">
        <f>D18</f>
        <v>13</v>
      </c>
      <c r="E20" s="50">
        <f>E18</f>
        <v>2201480900</v>
      </c>
      <c r="F20" s="50" t="str">
        <f>$F$23</f>
        <v>240</v>
      </c>
      <c r="G20" s="51">
        <v>-3000</v>
      </c>
      <c r="H20" s="18"/>
      <c r="I20" s="18"/>
    </row>
    <row r="21" spans="1:9" ht="45" customHeight="1" x14ac:dyDescent="0.2">
      <c r="A21" s="52" t="str">
        <f>[2]Документ!$A$53</f>
        <v xml:space="preserve">        Эксплуатация и содержание имущества казны муниципального образования</v>
      </c>
      <c r="B21" s="35" t="s">
        <v>20</v>
      </c>
      <c r="C21" s="36" t="s">
        <v>22</v>
      </c>
      <c r="D21" s="37" t="s">
        <v>41</v>
      </c>
      <c r="E21" s="38" t="s">
        <v>42</v>
      </c>
      <c r="F21" s="38"/>
      <c r="G21" s="39">
        <v>5396</v>
      </c>
      <c r="H21" s="40"/>
      <c r="I21" s="40"/>
    </row>
    <row r="22" spans="1:9" ht="47.25" x14ac:dyDescent="0.2">
      <c r="A22" s="29" t="str">
        <f t="shared" ref="A22:F23" si="1">A25</f>
        <v>Закупка товаров, работ и услуг для обеспечения государственных (муниципальных) нужд</v>
      </c>
      <c r="B22" s="30" t="str">
        <f t="shared" si="1"/>
        <v>922</v>
      </c>
      <c r="C22" s="31" t="str">
        <f t="shared" si="1"/>
        <v>01</v>
      </c>
      <c r="D22" s="55" t="s">
        <v>41</v>
      </c>
      <c r="E22" s="32" t="s">
        <v>42</v>
      </c>
      <c r="F22" s="32" t="str">
        <f t="shared" si="1"/>
        <v>200</v>
      </c>
      <c r="G22" s="33">
        <v>5396</v>
      </c>
      <c r="H22" s="34"/>
      <c r="I22" s="34"/>
    </row>
    <row r="23" spans="1:9" ht="47.25" x14ac:dyDescent="0.2">
      <c r="A23" s="20" t="str">
        <f t="shared" si="1"/>
        <v>Иные закупки товаров, работ и услуг для обеспечения государственных (муниципальных) нужд</v>
      </c>
      <c r="B23" s="21" t="str">
        <f t="shared" si="1"/>
        <v>922</v>
      </c>
      <c r="C23" s="22" t="str">
        <f t="shared" si="1"/>
        <v>01</v>
      </c>
      <c r="D23" s="56" t="s">
        <v>41</v>
      </c>
      <c r="E23" s="23" t="s">
        <v>42</v>
      </c>
      <c r="F23" s="23" t="str">
        <f t="shared" si="1"/>
        <v>240</v>
      </c>
      <c r="G23" s="24">
        <v>5396</v>
      </c>
      <c r="H23" s="25"/>
      <c r="I23" s="25"/>
    </row>
    <row r="24" spans="1:9" ht="63" x14ac:dyDescent="0.2">
      <c r="A24" s="27" t="str">
        <f>[3]Документ!$A$62</f>
        <v xml:space="preserve">        Опубликование нормативных правовых актов муниципальных образований и иной официальной информации</v>
      </c>
      <c r="B24" s="4" t="s">
        <v>20</v>
      </c>
      <c r="C24" s="4" t="s">
        <v>22</v>
      </c>
      <c r="D24" s="4">
        <v>13</v>
      </c>
      <c r="E24" s="4">
        <v>2202880100</v>
      </c>
      <c r="F24" s="5" t="s">
        <v>0</v>
      </c>
      <c r="G24" s="6">
        <v>-6532</v>
      </c>
      <c r="H24" s="7"/>
      <c r="I24" s="7"/>
    </row>
    <row r="25" spans="1:9" ht="47.25" x14ac:dyDescent="0.2">
      <c r="A25" s="8" t="s">
        <v>24</v>
      </c>
      <c r="B25" s="3" t="s">
        <v>20</v>
      </c>
      <c r="C25" s="3" t="s">
        <v>22</v>
      </c>
      <c r="D25" s="3">
        <v>13</v>
      </c>
      <c r="E25" s="3">
        <v>2202880100</v>
      </c>
      <c r="F25" s="3" t="s">
        <v>25</v>
      </c>
      <c r="G25" s="7">
        <v>-6532</v>
      </c>
      <c r="H25" s="7"/>
      <c r="I25" s="7"/>
    </row>
    <row r="26" spans="1:9" ht="47.25" x14ac:dyDescent="0.2">
      <c r="A26" s="8" t="s">
        <v>26</v>
      </c>
      <c r="B26" s="3" t="s">
        <v>20</v>
      </c>
      <c r="C26" s="3" t="s">
        <v>22</v>
      </c>
      <c r="D26" s="3">
        <v>13</v>
      </c>
      <c r="E26" s="3">
        <v>2202880100</v>
      </c>
      <c r="F26" s="3" t="s">
        <v>27</v>
      </c>
      <c r="G26" s="17">
        <v>-6532</v>
      </c>
      <c r="H26" s="7"/>
      <c r="I26" s="7"/>
    </row>
    <row r="27" spans="1:9" ht="73.5" customHeight="1" x14ac:dyDescent="0.2">
      <c r="A27" s="27" t="str">
        <f>[2]Документ!$A$97</f>
        <v xml:space="preserve">    НАЦИОНАЛЬНАЯ БЕЗОПАСНОСТЬ И ПРАВООХРАНИТЕЛЬНАЯ ДЕЯТЕЛЬНОСТЬ</v>
      </c>
      <c r="B27" s="4">
        <v>922</v>
      </c>
      <c r="C27" s="26" t="s">
        <v>29</v>
      </c>
      <c r="D27" s="4"/>
      <c r="E27" s="4"/>
      <c r="F27" s="4"/>
      <c r="G27" s="41">
        <v>-6000</v>
      </c>
      <c r="H27" s="7"/>
      <c r="I27" s="7"/>
    </row>
    <row r="28" spans="1:9" ht="60" customHeight="1" x14ac:dyDescent="0.2">
      <c r="A28" s="8" t="str">
        <f>[2]Документ!$A$98</f>
        <v xml:space="preserve">      Защита населения и территории от чрезвычайных ситуаций природного и техногенного характера, пожарная безопасность</v>
      </c>
      <c r="B28" s="3">
        <v>922</v>
      </c>
      <c r="C28" s="13" t="s">
        <v>29</v>
      </c>
      <c r="D28" s="3">
        <v>10</v>
      </c>
      <c r="E28" s="3"/>
      <c r="F28" s="3"/>
      <c r="G28" s="17">
        <v>-6000</v>
      </c>
      <c r="H28" s="7"/>
      <c r="I28" s="7"/>
    </row>
    <row r="29" spans="1:9" ht="36" customHeight="1" x14ac:dyDescent="0.2">
      <c r="A29" s="8" t="str">
        <f>[2]Документ!A99</f>
        <v xml:space="preserve">        Мероприятия в сфере пожарной безопасности</v>
      </c>
      <c r="B29" s="3">
        <v>922</v>
      </c>
      <c r="C29" s="13" t="s">
        <v>29</v>
      </c>
      <c r="D29" s="3">
        <v>10</v>
      </c>
      <c r="E29" s="3" t="s">
        <v>43</v>
      </c>
      <c r="F29" s="3"/>
      <c r="G29" s="17">
        <v>-6000</v>
      </c>
      <c r="H29" s="7"/>
      <c r="I29" s="7"/>
    </row>
    <row r="30" spans="1:9" ht="49.5" customHeight="1" x14ac:dyDescent="0.2">
      <c r="A30" s="8" t="str">
        <f t="shared" ref="A30:A31" si="2">A53</f>
        <v>Закупка товаров, работ и услуг для обеспечения государственных (муниципальных) нужд</v>
      </c>
      <c r="B30" s="3">
        <v>922</v>
      </c>
      <c r="C30" s="13" t="s">
        <v>29</v>
      </c>
      <c r="D30" s="3">
        <v>10</v>
      </c>
      <c r="E30" s="3" t="s">
        <v>43</v>
      </c>
      <c r="F30" s="3" t="s">
        <v>25</v>
      </c>
      <c r="G30" s="17">
        <v>-6000</v>
      </c>
      <c r="H30" s="7"/>
      <c r="I30" s="7"/>
    </row>
    <row r="31" spans="1:9" ht="61.5" customHeight="1" x14ac:dyDescent="0.2">
      <c r="A31" s="8" t="str">
        <f t="shared" si="2"/>
        <v>Иные закупки товаров, работ и услуг для обеспечения государственных (муниципальных) нужд</v>
      </c>
      <c r="B31" s="3">
        <v>922</v>
      </c>
      <c r="C31" s="13" t="s">
        <v>29</v>
      </c>
      <c r="D31" s="3">
        <v>10</v>
      </c>
      <c r="E31" s="3" t="s">
        <v>43</v>
      </c>
      <c r="F31" s="3" t="s">
        <v>27</v>
      </c>
      <c r="G31" s="17">
        <v>-6000</v>
      </c>
      <c r="H31" s="7"/>
      <c r="I31" s="7"/>
    </row>
    <row r="32" spans="1:9" ht="27.75" customHeight="1" x14ac:dyDescent="0.2">
      <c r="A32" s="27" t="str">
        <f>[2]Документ!A105</f>
        <v xml:space="preserve">    НАЦИОНАЛЬНАЯ ЭКОНОМИКА</v>
      </c>
      <c r="B32" s="4">
        <v>922</v>
      </c>
      <c r="C32" s="26" t="s">
        <v>23</v>
      </c>
      <c r="D32" s="4"/>
      <c r="E32" s="4"/>
      <c r="F32" s="4"/>
      <c r="G32" s="41">
        <v>-267842</v>
      </c>
      <c r="H32" s="7"/>
      <c r="I32" s="7"/>
    </row>
    <row r="33" spans="1:9" ht="35.25" customHeight="1" x14ac:dyDescent="0.2">
      <c r="A33" s="8" t="str">
        <f>[2]Документ!A106</f>
        <v xml:space="preserve">      Дорожное хозяйство (дорожные фонды)</v>
      </c>
      <c r="B33" s="3">
        <v>922</v>
      </c>
      <c r="C33" s="13" t="s">
        <v>23</v>
      </c>
      <c r="D33" s="13" t="s">
        <v>51</v>
      </c>
      <c r="E33" s="3"/>
      <c r="F33" s="3"/>
      <c r="G33" s="17">
        <v>-267842</v>
      </c>
      <c r="H33" s="7"/>
      <c r="I33" s="7"/>
    </row>
    <row r="34" spans="1:9" ht="42.75" customHeight="1" x14ac:dyDescent="0.2">
      <c r="A34" s="8" t="str">
        <f>[2]Документ!A107</f>
        <v xml:space="preserve">        Развитие и совершенствование сети автомобильных дорог местного значения</v>
      </c>
      <c r="B34" s="3">
        <v>922</v>
      </c>
      <c r="C34" s="13" t="s">
        <v>23</v>
      </c>
      <c r="D34" s="13" t="s">
        <v>51</v>
      </c>
      <c r="E34" s="3" t="s">
        <v>52</v>
      </c>
      <c r="F34" s="3"/>
      <c r="G34" s="17">
        <v>-267842</v>
      </c>
      <c r="H34" s="7"/>
      <c r="I34" s="7"/>
    </row>
    <row r="35" spans="1:9" ht="54" customHeight="1" x14ac:dyDescent="0.2">
      <c r="A35" s="8" t="str">
        <f t="shared" ref="A35:A36" si="3">A53</f>
        <v>Закупка товаров, работ и услуг для обеспечения государственных (муниципальных) нужд</v>
      </c>
      <c r="B35" s="3">
        <v>922</v>
      </c>
      <c r="C35" s="13" t="s">
        <v>23</v>
      </c>
      <c r="D35" s="13" t="s">
        <v>51</v>
      </c>
      <c r="E35" s="3" t="s">
        <v>52</v>
      </c>
      <c r="F35" s="3" t="s">
        <v>25</v>
      </c>
      <c r="G35" s="17">
        <v>-267842</v>
      </c>
      <c r="H35" s="7"/>
      <c r="I35" s="7"/>
    </row>
    <row r="36" spans="1:9" ht="51" customHeight="1" x14ac:dyDescent="0.2">
      <c r="A36" s="8" t="str">
        <f t="shared" si="3"/>
        <v>Иные закупки товаров, работ и услуг для обеспечения государственных (муниципальных) нужд</v>
      </c>
      <c r="B36" s="3">
        <v>922</v>
      </c>
      <c r="C36" s="13" t="s">
        <v>23</v>
      </c>
      <c r="D36" s="13" t="s">
        <v>51</v>
      </c>
      <c r="E36" s="3" t="s">
        <v>52</v>
      </c>
      <c r="F36" s="3" t="s">
        <v>27</v>
      </c>
      <c r="G36" s="17">
        <v>-267842</v>
      </c>
      <c r="H36" s="7"/>
      <c r="I36" s="7"/>
    </row>
    <row r="37" spans="1:9" ht="31.5" x14ac:dyDescent="0.2">
      <c r="A37" s="19" t="s">
        <v>32</v>
      </c>
      <c r="B37" s="14" t="s">
        <v>20</v>
      </c>
      <c r="C37" s="16" t="s">
        <v>28</v>
      </c>
      <c r="D37" s="16"/>
      <c r="E37" s="16"/>
      <c r="F37" s="14"/>
      <c r="G37" s="15">
        <f>G38</f>
        <v>20136</v>
      </c>
      <c r="H37" s="7"/>
      <c r="I37" s="7"/>
    </row>
    <row r="38" spans="1:9" ht="15.75" x14ac:dyDescent="0.2">
      <c r="A38" s="27" t="s">
        <v>33</v>
      </c>
      <c r="B38" s="3" t="s">
        <v>20</v>
      </c>
      <c r="C38" s="10" t="s">
        <v>28</v>
      </c>
      <c r="D38" s="10" t="s">
        <v>29</v>
      </c>
      <c r="E38" s="10"/>
      <c r="F38" s="3"/>
      <c r="G38" s="11">
        <f>G39+G42</f>
        <v>20136</v>
      </c>
      <c r="H38" s="7"/>
      <c r="I38" s="7"/>
    </row>
    <row r="39" spans="1:9" ht="31.5" x14ac:dyDescent="0.2">
      <c r="A39" s="8" t="str">
        <f>[2]Документ!$A$115</f>
        <v xml:space="preserve">        Организация и обеспечение освещения улиц</v>
      </c>
      <c r="B39" s="3" t="s">
        <v>20</v>
      </c>
      <c r="C39" s="10" t="s">
        <v>28</v>
      </c>
      <c r="D39" s="10" t="s">
        <v>29</v>
      </c>
      <c r="E39" s="10" t="s">
        <v>44</v>
      </c>
      <c r="F39" s="3"/>
      <c r="G39" s="7">
        <f>G40</f>
        <v>21516</v>
      </c>
      <c r="H39" s="7"/>
      <c r="I39" s="7"/>
    </row>
    <row r="40" spans="1:9" ht="47.25" x14ac:dyDescent="0.2">
      <c r="A40" s="8" t="s">
        <v>24</v>
      </c>
      <c r="B40" s="3" t="s">
        <v>20</v>
      </c>
      <c r="C40" s="10" t="s">
        <v>28</v>
      </c>
      <c r="D40" s="10" t="s">
        <v>29</v>
      </c>
      <c r="E40" s="10" t="s">
        <v>44</v>
      </c>
      <c r="F40" s="3" t="s">
        <v>25</v>
      </c>
      <c r="G40" s="7">
        <f>G41</f>
        <v>21516</v>
      </c>
      <c r="H40" s="7"/>
      <c r="I40" s="7"/>
    </row>
    <row r="41" spans="1:9" ht="47.25" x14ac:dyDescent="0.2">
      <c r="A41" s="8" t="s">
        <v>26</v>
      </c>
      <c r="B41" s="3" t="s">
        <v>20</v>
      </c>
      <c r="C41" s="10" t="s">
        <v>28</v>
      </c>
      <c r="D41" s="10" t="s">
        <v>29</v>
      </c>
      <c r="E41" s="10" t="s">
        <v>44</v>
      </c>
      <c r="F41" s="3" t="s">
        <v>27</v>
      </c>
      <c r="G41" s="7">
        <v>21516</v>
      </c>
      <c r="H41" s="7"/>
      <c r="I41" s="7"/>
    </row>
    <row r="42" spans="1:9" ht="15.75" x14ac:dyDescent="0.2">
      <c r="A42" s="8" t="s">
        <v>30</v>
      </c>
      <c r="B42" s="3" t="s">
        <v>20</v>
      </c>
      <c r="C42" s="10" t="s">
        <v>28</v>
      </c>
      <c r="D42" s="10" t="s">
        <v>29</v>
      </c>
      <c r="E42" s="10" t="s">
        <v>34</v>
      </c>
      <c r="F42" s="3"/>
      <c r="G42" s="7">
        <v>-1380</v>
      </c>
      <c r="H42" s="7"/>
      <c r="I42" s="7"/>
    </row>
    <row r="43" spans="1:9" ht="47.25" x14ac:dyDescent="0.2">
      <c r="A43" s="8" t="s">
        <v>24</v>
      </c>
      <c r="B43" s="3" t="s">
        <v>20</v>
      </c>
      <c r="C43" s="10" t="s">
        <v>28</v>
      </c>
      <c r="D43" s="10" t="s">
        <v>29</v>
      </c>
      <c r="E43" s="10" t="s">
        <v>34</v>
      </c>
      <c r="F43" s="3" t="s">
        <v>25</v>
      </c>
      <c r="G43" s="7">
        <v>-1380</v>
      </c>
      <c r="H43" s="7"/>
      <c r="I43" s="7"/>
    </row>
    <row r="44" spans="1:9" ht="42.75" customHeight="1" x14ac:dyDescent="0.2">
      <c r="A44" s="8" t="str">
        <f t="shared" ref="A44:G44" si="4">A54</f>
        <v>Иные закупки товаров, работ и услуг для обеспечения государственных (муниципальных) нужд</v>
      </c>
      <c r="B44" s="3">
        <f t="shared" si="4"/>
        <v>922</v>
      </c>
      <c r="C44" s="13" t="s">
        <v>50</v>
      </c>
      <c r="D44" s="10" t="s">
        <v>29</v>
      </c>
      <c r="E44" s="10" t="s">
        <v>34</v>
      </c>
      <c r="F44" s="3" t="str">
        <f t="shared" si="4"/>
        <v>240</v>
      </c>
      <c r="G44" s="7">
        <f>G43</f>
        <v>-1380</v>
      </c>
      <c r="H44" s="7"/>
      <c r="I44" s="7"/>
    </row>
    <row r="45" spans="1:9" ht="23.25" customHeight="1" x14ac:dyDescent="0.2">
      <c r="A45" s="27" t="str">
        <f>[2]Документ!A137</f>
        <v xml:space="preserve">    ОБРАЗОВАНИЕ</v>
      </c>
      <c r="B45" s="4">
        <v>922</v>
      </c>
      <c r="C45" s="26" t="s">
        <v>45</v>
      </c>
      <c r="D45" s="26"/>
      <c r="E45" s="26"/>
      <c r="F45" s="4"/>
      <c r="G45" s="6">
        <v>-5000</v>
      </c>
      <c r="H45" s="7"/>
      <c r="I45" s="7"/>
    </row>
    <row r="46" spans="1:9" ht="26.25" customHeight="1" x14ac:dyDescent="0.2">
      <c r="A46" s="8" t="str">
        <f>[2]Документ!A138</f>
        <v xml:space="preserve">      Молодежная политика</v>
      </c>
      <c r="B46" s="3">
        <f t="shared" ref="B46:B49" si="5">$B$45</f>
        <v>922</v>
      </c>
      <c r="C46" s="13" t="s">
        <v>45</v>
      </c>
      <c r="D46" s="13" t="s">
        <v>45</v>
      </c>
      <c r="E46" s="10"/>
      <c r="F46" s="3"/>
      <c r="G46" s="7">
        <v>-5000</v>
      </c>
      <c r="H46" s="7"/>
      <c r="I46" s="7"/>
    </row>
    <row r="47" spans="1:9" ht="35.25" customHeight="1" x14ac:dyDescent="0.2">
      <c r="A47" s="8" t="str">
        <f>[2]Документ!A139</f>
        <v xml:space="preserve">        Мероприятия по работе с семьей. детьми и молодежью</v>
      </c>
      <c r="B47" s="3">
        <f t="shared" si="5"/>
        <v>922</v>
      </c>
      <c r="C47" s="10" t="s">
        <v>45</v>
      </c>
      <c r="D47" s="10" t="s">
        <v>45</v>
      </c>
      <c r="E47" s="10" t="s">
        <v>46</v>
      </c>
      <c r="F47" s="3"/>
      <c r="G47" s="7">
        <v>-5000</v>
      </c>
      <c r="H47" s="7"/>
      <c r="I47" s="7"/>
    </row>
    <row r="48" spans="1:9" ht="42.75" customHeight="1" x14ac:dyDescent="0.2">
      <c r="A48" s="8" t="str">
        <f>$A$40</f>
        <v>Закупка товаров, работ и услуг для обеспечения государственных (муниципальных) нужд</v>
      </c>
      <c r="B48" s="3">
        <f t="shared" si="5"/>
        <v>922</v>
      </c>
      <c r="C48" s="10" t="s">
        <v>45</v>
      </c>
      <c r="D48" s="10" t="s">
        <v>45</v>
      </c>
      <c r="E48" s="10" t="s">
        <v>46</v>
      </c>
      <c r="F48" s="3" t="s">
        <v>25</v>
      </c>
      <c r="G48" s="7">
        <v>-5000</v>
      </c>
      <c r="H48" s="7"/>
      <c r="I48" s="7"/>
    </row>
    <row r="49" spans="1:9" ht="51" customHeight="1" x14ac:dyDescent="0.2">
      <c r="A49" s="8" t="str">
        <f>$A$41</f>
        <v>Иные закупки товаров, работ и услуг для обеспечения государственных (муниципальных) нужд</v>
      </c>
      <c r="B49" s="3">
        <f t="shared" si="5"/>
        <v>922</v>
      </c>
      <c r="C49" s="10" t="s">
        <v>45</v>
      </c>
      <c r="D49" s="10" t="s">
        <v>45</v>
      </c>
      <c r="E49" s="10" t="s">
        <v>46</v>
      </c>
      <c r="F49" s="3" t="s">
        <v>27</v>
      </c>
      <c r="G49" s="7">
        <v>-5000</v>
      </c>
      <c r="H49" s="7"/>
      <c r="I49" s="7"/>
    </row>
    <row r="50" spans="1:9" ht="30.75" customHeight="1" x14ac:dyDescent="0.2">
      <c r="A50" s="27" t="str">
        <f>[2]Документ!A151</f>
        <v xml:space="preserve">    ФИЗИЧЕСКАЯ КУЛЬТУРА И СПОРТ</v>
      </c>
      <c r="B50" s="4">
        <v>922</v>
      </c>
      <c r="C50" s="26" t="s">
        <v>47</v>
      </c>
      <c r="D50" s="26"/>
      <c r="E50" s="26"/>
      <c r="F50" s="4"/>
      <c r="G50" s="6">
        <v>-5000</v>
      </c>
      <c r="H50" s="7"/>
      <c r="I50" s="7"/>
    </row>
    <row r="51" spans="1:9" ht="21.75" customHeight="1" x14ac:dyDescent="0.2">
      <c r="A51" s="8" t="str">
        <f>[2]Документ!A152</f>
        <v xml:space="preserve">      Массовый спорт</v>
      </c>
      <c r="B51" s="3">
        <v>922</v>
      </c>
      <c r="C51" s="13" t="s">
        <v>47</v>
      </c>
      <c r="D51" s="13" t="s">
        <v>48</v>
      </c>
      <c r="E51" s="10"/>
      <c r="F51" s="3"/>
      <c r="G51" s="7">
        <v>-5000</v>
      </c>
      <c r="H51" s="7"/>
      <c r="I51" s="7"/>
    </row>
    <row r="52" spans="1:9" ht="31.5" customHeight="1" x14ac:dyDescent="0.2">
      <c r="A52" s="8" t="str">
        <f>[2]Документ!A153</f>
        <v xml:space="preserve">        Мероприятия по развитию физической культуры и спорта</v>
      </c>
      <c r="B52" s="3">
        <v>922</v>
      </c>
      <c r="C52" s="10" t="s">
        <v>47</v>
      </c>
      <c r="D52" s="10" t="s">
        <v>48</v>
      </c>
      <c r="E52" s="10" t="s">
        <v>49</v>
      </c>
      <c r="F52" s="3"/>
      <c r="G52" s="7">
        <v>-5000</v>
      </c>
      <c r="H52" s="7"/>
      <c r="I52" s="7"/>
    </row>
    <row r="53" spans="1:9" ht="52.5" customHeight="1" x14ac:dyDescent="0.2">
      <c r="A53" s="8" t="str">
        <f>$A$48</f>
        <v>Закупка товаров, работ и услуг для обеспечения государственных (муниципальных) нужд</v>
      </c>
      <c r="B53" s="3">
        <v>922</v>
      </c>
      <c r="C53" s="10" t="s">
        <v>47</v>
      </c>
      <c r="D53" s="10" t="s">
        <v>48</v>
      </c>
      <c r="E53" s="10" t="s">
        <v>49</v>
      </c>
      <c r="F53" s="3">
        <v>200</v>
      </c>
      <c r="G53" s="7">
        <v>-5000</v>
      </c>
      <c r="H53" s="7"/>
      <c r="I53" s="7"/>
    </row>
    <row r="54" spans="1:9" ht="47.25" x14ac:dyDescent="0.2">
      <c r="A54" s="8" t="str">
        <f>$A$49</f>
        <v>Иные закупки товаров, работ и услуг для обеспечения государственных (муниципальных) нужд</v>
      </c>
      <c r="B54" s="3">
        <v>922</v>
      </c>
      <c r="C54" s="10" t="s">
        <v>47</v>
      </c>
      <c r="D54" s="10" t="s">
        <v>48</v>
      </c>
      <c r="E54" s="10" t="s">
        <v>49</v>
      </c>
      <c r="F54" s="3" t="s">
        <v>27</v>
      </c>
      <c r="G54" s="7">
        <v>-5000</v>
      </c>
      <c r="H54" s="7"/>
      <c r="I54" s="7"/>
    </row>
    <row r="55" spans="1:9" ht="15.75" x14ac:dyDescent="0.2">
      <c r="A55" s="60" t="s">
        <v>31</v>
      </c>
      <c r="B55" s="60"/>
      <c r="C55" s="60"/>
      <c r="D55" s="60"/>
      <c r="E55" s="60"/>
      <c r="F55" s="60"/>
      <c r="G55" s="6">
        <f>G15</f>
        <v>-267842</v>
      </c>
      <c r="H55" s="6">
        <v>0</v>
      </c>
      <c r="I55" s="6">
        <v>0</v>
      </c>
    </row>
    <row r="57" spans="1:9" x14ac:dyDescent="0.2">
      <c r="G57" s="66"/>
    </row>
    <row r="59" spans="1:9" x14ac:dyDescent="0.2">
      <c r="G59" s="66"/>
    </row>
  </sheetData>
  <mergeCells count="12">
    <mergeCell ref="H10:I10"/>
    <mergeCell ref="A11:I11"/>
    <mergeCell ref="A12:I12"/>
    <mergeCell ref="A55:F55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2021-10-28T11:39:16Z</dcterms:modified>
</cp:coreProperties>
</file>