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DC14E071-DEE3-4E21-9D15-005B84314479}" xr6:coauthVersionLast="45" xr6:coauthVersionMax="45" xr10:uidLastSave="{00000000-0000-0000-0000-000000000000}"/>
  <bookViews>
    <workbookView xWindow="-120" yWindow="-120" windowWidth="29040" windowHeight="15840"/>
  </bookViews>
  <sheets>
    <sheet name="Воробейня" sheetId="2" r:id="rId1"/>
  </sheets>
  <externalReferences>
    <externalReference r:id="rId2"/>
    <externalReference r:id="rId3"/>
  </externalReferences>
  <definedNames>
    <definedName name="_xlnm.Print_Area" localSheetId="0">Воробейня!$A$1:$J$115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1" i="2" l="1"/>
  <c r="E40" i="2"/>
  <c r="E41" i="2" s="1"/>
  <c r="A40" i="2"/>
  <c r="A38" i="2"/>
  <c r="A39" i="2"/>
  <c r="E37" i="2"/>
  <c r="E38" i="2"/>
  <c r="B37" i="2"/>
  <c r="C37" i="2"/>
  <c r="D37" i="2"/>
  <c r="B38" i="2"/>
  <c r="C38" i="2"/>
  <c r="D38" i="2"/>
  <c r="B39" i="2"/>
  <c r="B40" i="2" s="1"/>
  <c r="B41" i="2" s="1"/>
  <c r="C39" i="2"/>
  <c r="C40" i="2"/>
  <c r="C41" i="2" s="1"/>
  <c r="D39" i="2"/>
  <c r="D40" i="2"/>
  <c r="D41" i="2"/>
  <c r="G100" i="2"/>
  <c r="H100" i="2"/>
  <c r="I100" i="2"/>
  <c r="J100" i="2"/>
  <c r="G101" i="2"/>
  <c r="H101" i="2"/>
  <c r="I101" i="2"/>
  <c r="J101" i="2"/>
  <c r="G102" i="2"/>
  <c r="H102" i="2"/>
  <c r="I102" i="2"/>
  <c r="J102" i="2"/>
  <c r="G103" i="2"/>
  <c r="H103" i="2"/>
  <c r="I103" i="2"/>
  <c r="J103" i="2"/>
  <c r="I109" i="2"/>
  <c r="J109" i="2"/>
  <c r="I108" i="2"/>
  <c r="J108" i="2"/>
  <c r="I107" i="2"/>
  <c r="J107" i="2"/>
  <c r="I106" i="2"/>
  <c r="J106" i="2"/>
  <c r="I105" i="2"/>
  <c r="J105" i="2"/>
  <c r="I98" i="2"/>
  <c r="J98" i="2"/>
  <c r="I97" i="2"/>
  <c r="J97" i="2"/>
  <c r="I96" i="2"/>
  <c r="J96" i="2"/>
  <c r="I95" i="2"/>
  <c r="J95" i="2"/>
  <c r="G93" i="2"/>
  <c r="H93" i="2"/>
  <c r="G92" i="2"/>
  <c r="H92" i="2"/>
  <c r="G90" i="2"/>
  <c r="H90" i="2"/>
  <c r="I90" i="2"/>
  <c r="J90" i="2"/>
  <c r="G89" i="2"/>
  <c r="H89" i="2"/>
  <c r="I89" i="2"/>
  <c r="J89" i="2"/>
  <c r="I67" i="2"/>
  <c r="I68" i="2"/>
  <c r="H68" i="2"/>
  <c r="G67" i="2"/>
  <c r="G66" i="2" s="1"/>
  <c r="G65" i="2" s="1"/>
  <c r="H67" i="2"/>
  <c r="H66" i="2" s="1"/>
  <c r="H65" i="2" s="1"/>
  <c r="J60" i="2"/>
  <c r="J61" i="2"/>
  <c r="J62" i="2"/>
  <c r="J63" i="2"/>
  <c r="J55" i="2"/>
  <c r="J56" i="2"/>
  <c r="J57" i="2"/>
  <c r="I55" i="2"/>
  <c r="I56" i="2"/>
  <c r="I57" i="2"/>
  <c r="I58" i="2"/>
  <c r="I49" i="2"/>
  <c r="I50" i="2"/>
  <c r="I42" i="2"/>
  <c r="I43" i="2"/>
  <c r="I16" i="2"/>
  <c r="H16" i="2"/>
  <c r="H17" i="2"/>
  <c r="H21" i="2"/>
  <c r="G20" i="2"/>
  <c r="H20" i="2"/>
  <c r="H18" i="2"/>
  <c r="H19" i="2"/>
  <c r="I14" i="2"/>
  <c r="J14" i="2"/>
  <c r="H14" i="2"/>
  <c r="G15" i="2"/>
  <c r="H15" i="2"/>
  <c r="J10" i="2"/>
  <c r="J11" i="2"/>
  <c r="I10" i="2"/>
  <c r="I11" i="2"/>
  <c r="H9" i="2"/>
  <c r="A105" i="2"/>
  <c r="A106" i="2"/>
  <c r="A107" i="2"/>
  <c r="A108" i="2"/>
  <c r="A109" i="2"/>
  <c r="A100" i="2"/>
  <c r="A101" i="2"/>
  <c r="A102" i="2"/>
  <c r="A103" i="2"/>
  <c r="A104" i="2"/>
  <c r="D100" i="2"/>
  <c r="E100" i="2"/>
  <c r="F100" i="2"/>
  <c r="E101" i="2"/>
  <c r="F101" i="2"/>
  <c r="F102" i="2"/>
  <c r="A95" i="2"/>
  <c r="A96" i="2"/>
  <c r="A97" i="2"/>
  <c r="A98" i="2"/>
  <c r="A99" i="2"/>
  <c r="E90" i="2"/>
  <c r="E91" i="2"/>
  <c r="A90" i="2"/>
  <c r="A93" i="2"/>
  <c r="A91" i="2"/>
  <c r="A94" i="2" s="1"/>
  <c r="A89" i="2"/>
  <c r="H12" i="2"/>
  <c r="H46" i="2"/>
  <c r="H45" i="2"/>
  <c r="G46" i="2"/>
  <c r="G45" i="2"/>
  <c r="H35" i="2"/>
  <c r="G35" i="2"/>
  <c r="H24" i="2"/>
  <c r="H23" i="2"/>
  <c r="H22" i="2" s="1"/>
  <c r="G24" i="2"/>
  <c r="G23" i="2"/>
  <c r="G22" i="2" s="1"/>
  <c r="H53" i="2"/>
  <c r="G53" i="2"/>
  <c r="H51" i="2"/>
  <c r="G51" i="2"/>
  <c r="G50" i="2"/>
  <c r="G49" i="2" s="1"/>
  <c r="G48" i="2" s="1"/>
  <c r="G10" i="2"/>
  <c r="G58" i="2"/>
  <c r="G57" i="2" s="1"/>
  <c r="G56" i="2" s="1"/>
  <c r="G55" i="2" s="1"/>
  <c r="H113" i="2"/>
  <c r="H112" i="2" s="1"/>
  <c r="H87" i="2"/>
  <c r="H86" i="2" s="1"/>
  <c r="H82" i="2"/>
  <c r="H81" i="2" s="1"/>
  <c r="H77" i="2"/>
  <c r="H74" i="2"/>
  <c r="H73" i="2" s="1"/>
  <c r="H71" i="2"/>
  <c r="H70" i="2" s="1"/>
  <c r="H58" i="2"/>
  <c r="H57" i="2"/>
  <c r="H56" i="2"/>
  <c r="H55" i="2"/>
  <c r="H33" i="2"/>
  <c r="H30" i="2"/>
  <c r="H28" i="2"/>
  <c r="G28" i="2"/>
  <c r="G33" i="2"/>
  <c r="G32" i="2" s="1"/>
  <c r="G71" i="2"/>
  <c r="G70" i="2"/>
  <c r="G74" i="2"/>
  <c r="G73" i="2" s="1"/>
  <c r="G77" i="2"/>
  <c r="G76" i="2"/>
  <c r="G30" i="2"/>
  <c r="G43" i="2"/>
  <c r="G42" i="2"/>
  <c r="G82" i="2"/>
  <c r="G81" i="2"/>
  <c r="G80" i="2" s="1"/>
  <c r="G79" i="2" s="1"/>
  <c r="G87" i="2"/>
  <c r="G86" i="2"/>
  <c r="G85" i="2" s="1"/>
  <c r="G84" i="2" s="1"/>
  <c r="G113" i="2"/>
  <c r="G112" i="2"/>
  <c r="G111" i="2" s="1"/>
  <c r="G110" i="2" s="1"/>
  <c r="H32" i="2"/>
  <c r="H76" i="2"/>
  <c r="H50" i="2"/>
  <c r="H111" i="2" l="1"/>
  <c r="H80" i="2"/>
  <c r="H85" i="2"/>
  <c r="I66" i="2"/>
  <c r="H49" i="2"/>
  <c r="H48" i="2" s="1"/>
  <c r="H84" i="2" l="1"/>
  <c r="H110" i="2"/>
  <c r="I65" i="2"/>
  <c r="H79" i="2"/>
</calcChain>
</file>

<file path=xl/sharedStrings.xml><?xml version="1.0" encoding="utf-8"?>
<sst xmlns="http://schemas.openxmlformats.org/spreadsheetml/2006/main" count="356" uniqueCount="92">
  <si>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</si>
  <si>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</si>
  <si>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</si>
  <si>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</si>
  <si>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</si>
  <si>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</si>
  <si>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</si>
  <si>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</si>
  <si>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</si>
  <si>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</si>
  <si>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</si>
  <si>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</si>
  <si>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</si>
  <si>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</si>
  <si>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</si>
  <si>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</si>
  <si>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</si>
  <si>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</si>
  <si>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</si>
  <si>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</si>
  <si>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</si>
  <si>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</si>
  <si>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</si>
  <si>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</si>
  <si>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</si>
  <si>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</si>
  <si>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</si>
  <si>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</si>
  <si>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</si>
  <si>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</si>
  <si>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</si>
  <si>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Озеленение территории</t>
  </si>
  <si>
    <t>Организация и содержание мест захоронения (кладбищ)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</si>
  <si>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</si>
  <si>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</si>
  <si>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</si>
  <si>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</si>
  <si>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</si>
  <si>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</si>
  <si>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</si>
  <si>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</si>
  <si>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</si>
  <si>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</si>
  <si>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</si>
  <si>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</si>
  <si>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</si>
  <si>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ГРБС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</si>
  <si>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</si>
  <si>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</si>
  <si>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</si>
  <si>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</si>
  <si>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</si>
  <si>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</si>
  <si>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</si>
  <si>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</si>
  <si>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</si>
  <si>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Воробейнская сельская администрация Жирятинского района Брянской области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</si>
  <si>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</si>
  <si>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</si>
  <si>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</si>
  <si>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</si>
  <si>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</si>
  <si>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</si>
  <si>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</si>
  <si>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</si>
  <si>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</si>
  <si>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</si>
  <si>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Резервный фонд местной администрации</t>
  </si>
  <si>
    <t>Резервные фонды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</si>
  <si>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</si>
  <si>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 Иные межбюджетные трансферты</t>
  </si>
  <si>
    <t>Эксплуатация и содержание имущества  казны муниципального образования</t>
  </si>
  <si>
    <t>к постановлению Воробейнской сельской администрации</t>
  </si>
  <si>
    <t xml:space="preserve"> Мероприятия по благоустройству</t>
  </si>
  <si>
    <t>Приложение3</t>
  </si>
  <si>
    <t>922</t>
  </si>
  <si>
    <t>2202482360</t>
  </si>
  <si>
    <t>10000</t>
  </si>
  <si>
    <t>2201781450</t>
  </si>
  <si>
    <t>320</t>
  </si>
  <si>
    <t>Исполнено с начало года, руб.</t>
  </si>
  <si>
    <t>Утверждено на 2020 год, руб.</t>
  </si>
  <si>
    <t>Уточненная бюджетная роспись на 2020 год, руб.</t>
  </si>
  <si>
    <t>0</t>
  </si>
  <si>
    <t>103924</t>
  </si>
  <si>
    <t xml:space="preserve"> Оценка имущества, признание прав и регулирование отношений муниципальной собственности</t>
  </si>
  <si>
    <t>% исполнения к уточненной бюджетной росписи</t>
  </si>
  <si>
    <t>75</t>
  </si>
  <si>
    <t>58,00</t>
  </si>
  <si>
    <t xml:space="preserve">«Об утверждении отчета об исполнении бюджета Воробейнского сельского поселения Жирятинского  муниципального  района  Брянской   области   за   9 месяцев  2020 года»
</t>
  </si>
  <si>
    <t xml:space="preserve">Ведомственная структура расходов бюджета Воробейнского сельского поселения  Жирятинского муниципального района Брянской области за 9 месяцев 2020 года     </t>
  </si>
  <si>
    <t>от  12  октября  2020г  №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</si>
</sst>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</numFmts>
  <fonts count="21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</font>
    <font>
      <b/>
      <sz val="11.95"/>
      <name val="Times New Roman"/>
      <family val="1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2"/>
      <color rgb="FF0070C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>
      <alignment vertical="top" wrapText="1"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102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" xfId="4" applyFont="1" applyFill="1" applyBorder="1" applyAlignment="1">
      <alignment horizontal="center" vertical="center" wrapText="1"/>
    </xf>
    <xf numFmtId="0" fontId="5" fillId="2" borderId="1" xfId="2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5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left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8" fillId="2" borderId="1" xfId="6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5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5" applyNumberFormat="1" applyFont="1" applyFill="1" applyBorder="1" applyAlignment="1">
      <alignment horizontal="center" vertical="center" wrapText="1"/>
    </xf>
    <xf numFmtId="0" fontId="8" fillId="2" borderId="1" xfId="5" applyNumberFormat="1" applyFont="1" applyFill="1" applyBorder="1" applyAlignment="1">
      <alignment horizontal="center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6" applyNumberFormat="1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9" fillId="0" borderId="7" xfId="5" applyNumberFormat="1" applyFont="1" applyFill="1" applyBorder="1" applyAlignment="1">
      <alignment horizontal="center" vertical="center" wrapText="1"/>
    </xf>
    <xf numFmtId="0" fontId="9" fillId="0" borderId="8" xfId="5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top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" xfId="2" applyNumberFormat="1" applyFont="1" applyFill="1" applyBorder="1" applyAlignment="1">
      <alignment horizontal="left" vertical="center" wrapText="1"/>
    </xf>
    <xf numFmtId="0" fontId="11" fillId="0" borderId="1" xfId="2" applyNumberFormat="1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2" borderId="4" xfId="6" applyNumberFormat="1" applyFont="1" applyFill="1" applyBorder="1" applyAlignment="1">
      <alignment horizontal="center" vertical="center" wrapText="1"/>
    </xf>
    <xf numFmtId="0" fontId="5" fillId="3" borderId="1" xfId="2" applyNumberFormat="1" applyFont="1" applyFill="1" applyBorder="1" applyAlignment="1">
      <alignment horizontal="left" vertical="center" wrapText="1"/>
    </xf>
    <xf numFmtId="0" fontId="7" fillId="0" borderId="7" xfId="2" applyNumberFormat="1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vertical="top" wrapText="1"/>
    </xf>
    <xf numFmtId="0" fontId="12" fillId="0" borderId="7" xfId="0" applyFont="1" applyFill="1" applyBorder="1" applyAlignment="1">
      <alignment vertical="top" wrapText="1"/>
    </xf>
    <xf numFmtId="0" fontId="9" fillId="0" borderId="6" xfId="5" applyNumberFormat="1" applyFont="1" applyFill="1" applyBorder="1" applyAlignment="1">
      <alignment horizontal="center" vertical="center" wrapText="1"/>
    </xf>
    <xf numFmtId="0" fontId="8" fillId="3" borderId="1" xfId="1" applyNumberFormat="1" applyFont="1" applyFill="1" applyBorder="1" applyAlignment="1">
      <alignment horizontal="center" vertical="center" wrapText="1"/>
    </xf>
    <xf numFmtId="0" fontId="8" fillId="3" borderId="1" xfId="6" applyNumberFormat="1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vertical="top" wrapText="1"/>
    </xf>
    <xf numFmtId="0" fontId="7" fillId="3" borderId="1" xfId="5" applyNumberFormat="1" applyFont="1" applyFill="1" applyBorder="1" applyAlignment="1">
      <alignment horizontal="center" vertical="center" wrapText="1"/>
    </xf>
    <xf numFmtId="49" fontId="8" fillId="3" borderId="1" xfId="1" applyNumberFormat="1" applyFont="1" applyFill="1" applyBorder="1" applyAlignment="1">
      <alignment horizontal="center" vertical="center" wrapText="1"/>
    </xf>
    <xf numFmtId="49" fontId="8" fillId="3" borderId="1" xfId="6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8" fillId="0" borderId="1" xfId="6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49" fontId="9" fillId="0" borderId="1" xfId="6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7" fillId="0" borderId="2" xfId="5" applyNumberFormat="1" applyFont="1" applyFill="1" applyBorder="1" applyAlignment="1">
      <alignment horizontal="center" vertical="center" wrapText="1"/>
    </xf>
    <xf numFmtId="0" fontId="8" fillId="0" borderId="1" xfId="5" applyNumberFormat="1" applyFont="1" applyFill="1" applyBorder="1" applyAlignment="1">
      <alignment horizontal="center" vertical="center" wrapText="1"/>
    </xf>
    <xf numFmtId="0" fontId="7" fillId="0" borderId="6" xfId="5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top" wrapText="1"/>
    </xf>
    <xf numFmtId="49" fontId="10" fillId="0" borderId="1" xfId="5" applyNumberFormat="1" applyFont="1" applyFill="1" applyBorder="1" applyAlignment="1">
      <alignment horizontal="center" vertical="center" wrapText="1"/>
    </xf>
    <xf numFmtId="0" fontId="7" fillId="2" borderId="9" xfId="2" applyNumberFormat="1" applyFont="1" applyFill="1" applyBorder="1" applyAlignment="1">
      <alignment horizontal="left" vertical="center" wrapText="1"/>
    </xf>
    <xf numFmtId="0" fontId="7" fillId="2" borderId="5" xfId="2" applyNumberFormat="1" applyFont="1" applyFill="1" applyBorder="1" applyAlignment="1">
      <alignment horizontal="center" vertical="center" wrapText="1"/>
    </xf>
    <xf numFmtId="0" fontId="9" fillId="2" borderId="5" xfId="1" applyNumberFormat="1" applyFont="1" applyFill="1" applyBorder="1" applyAlignment="1">
      <alignment horizontal="center" vertical="center" wrapText="1"/>
    </xf>
    <xf numFmtId="0" fontId="9" fillId="2" borderId="5" xfId="6" applyNumberFormat="1" applyFont="1" applyFill="1" applyBorder="1" applyAlignment="1">
      <alignment horizontal="center" vertical="center" wrapText="1"/>
    </xf>
    <xf numFmtId="49" fontId="7" fillId="0" borderId="7" xfId="5" applyNumberFormat="1" applyFont="1" applyFill="1" applyBorder="1" applyAlignment="1">
      <alignment horizontal="center" vertical="center" wrapText="1"/>
    </xf>
    <xf numFmtId="49" fontId="9" fillId="0" borderId="7" xfId="5" applyNumberFormat="1" applyFont="1" applyFill="1" applyBorder="1" applyAlignment="1">
      <alignment horizontal="center" vertical="center" wrapText="1"/>
    </xf>
    <xf numFmtId="49" fontId="9" fillId="0" borderId="7" xfId="6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vertical="top" wrapText="1"/>
    </xf>
    <xf numFmtId="49" fontId="7" fillId="4" borderId="7" xfId="5" applyNumberFormat="1" applyFont="1" applyFill="1" applyBorder="1" applyAlignment="1">
      <alignment horizontal="center" vertical="center" wrapText="1"/>
    </xf>
    <xf numFmtId="49" fontId="8" fillId="4" borderId="7" xfId="5" applyNumberFormat="1" applyFont="1" applyFill="1" applyBorder="1" applyAlignment="1">
      <alignment horizontal="center" vertical="center" wrapText="1"/>
    </xf>
    <xf numFmtId="49" fontId="8" fillId="4" borderId="7" xfId="6" applyNumberFormat="1" applyFont="1" applyFill="1" applyBorder="1" applyAlignment="1">
      <alignment horizontal="center" vertical="center" wrapText="1"/>
    </xf>
    <xf numFmtId="49" fontId="9" fillId="2" borderId="5" xfId="6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top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 wrapText="1"/>
    </xf>
    <xf numFmtId="2" fontId="16" fillId="0" borderId="1" xfId="4" applyNumberFormat="1" applyFont="1" applyFill="1" applyBorder="1" applyAlignment="1">
      <alignment horizontal="center" vertical="center" wrapText="1"/>
    </xf>
    <xf numFmtId="2" fontId="7" fillId="0" borderId="1" xfId="5" applyNumberFormat="1" applyFont="1" applyFill="1" applyBorder="1" applyAlignment="1">
      <alignment horizontal="center" vertical="center" wrapText="1"/>
    </xf>
    <xf numFmtId="2" fontId="10" fillId="0" borderId="1" xfId="5" applyNumberFormat="1" applyFont="1" applyFill="1" applyBorder="1" applyAlignment="1">
      <alignment horizontal="center" vertical="center" wrapText="1"/>
    </xf>
    <xf numFmtId="2" fontId="8" fillId="2" borderId="1" xfId="6" applyNumberFormat="1" applyFont="1" applyFill="1" applyBorder="1" applyAlignment="1">
      <alignment horizontal="center" vertical="center" wrapText="1"/>
    </xf>
    <xf numFmtId="2" fontId="8" fillId="3" borderId="1" xfId="6" applyNumberFormat="1" applyFont="1" applyFill="1" applyBorder="1" applyAlignment="1">
      <alignment horizontal="center" vertical="center" wrapText="1"/>
    </xf>
    <xf numFmtId="2" fontId="9" fillId="0" borderId="1" xfId="6" applyNumberFormat="1" applyFont="1" applyFill="1" applyBorder="1" applyAlignment="1">
      <alignment horizontal="center" vertical="center" wrapText="1"/>
    </xf>
    <xf numFmtId="2" fontId="8" fillId="0" borderId="1" xfId="5" applyNumberFormat="1" applyFont="1" applyFill="1" applyBorder="1" applyAlignment="1">
      <alignment horizontal="center" vertical="center" wrapText="1"/>
    </xf>
    <xf numFmtId="2" fontId="9" fillId="0" borderId="1" xfId="5" applyNumberFormat="1" applyFont="1" applyFill="1" applyBorder="1" applyAlignment="1">
      <alignment horizontal="center" vertical="center" wrapText="1"/>
    </xf>
    <xf numFmtId="2" fontId="8" fillId="0" borderId="1" xfId="6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8" fillId="2" borderId="1" xfId="5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9" fillId="0" borderId="6" xfId="5" applyNumberFormat="1" applyFont="1" applyFill="1" applyBorder="1" applyAlignment="1">
      <alignment horizontal="center" vertical="center" wrapText="1"/>
    </xf>
    <xf numFmtId="2" fontId="8" fillId="4" borderId="7" xfId="5" applyNumberFormat="1" applyFont="1" applyFill="1" applyBorder="1" applyAlignment="1">
      <alignment horizontal="center" vertical="center" wrapText="1"/>
    </xf>
    <xf numFmtId="2" fontId="9" fillId="0" borderId="7" xfId="5" applyNumberFormat="1" applyFont="1" applyFill="1" applyBorder="1" applyAlignment="1">
      <alignment horizontal="center" vertical="center" wrapText="1"/>
    </xf>
    <xf numFmtId="2" fontId="9" fillId="2" borderId="5" xfId="6" applyNumberFormat="1" applyFont="1" applyFill="1" applyBorder="1" applyAlignment="1">
      <alignment horizontal="center" vertical="center" wrapText="1"/>
    </xf>
    <xf numFmtId="2" fontId="13" fillId="0" borderId="7" xfId="0" applyNumberFormat="1" applyFont="1" applyFill="1" applyBorder="1" applyAlignment="1">
      <alignment vertical="top" wrapText="1"/>
    </xf>
    <xf numFmtId="49" fontId="8" fillId="0" borderId="1" xfId="5" applyNumberFormat="1" applyFont="1" applyFill="1" applyBorder="1" applyAlignment="1">
      <alignment horizontal="center" vertical="center" wrapText="1"/>
    </xf>
    <xf numFmtId="0" fontId="8" fillId="0" borderId="2" xfId="5" applyNumberFormat="1" applyFont="1" applyFill="1" applyBorder="1" applyAlignment="1">
      <alignment horizontal="center" vertical="center" wrapText="1"/>
    </xf>
    <xf numFmtId="2" fontId="20" fillId="2" borderId="1" xfId="6" applyNumberFormat="1" applyFont="1" applyFill="1" applyBorder="1" applyAlignment="1">
      <alignment horizontal="center" vertical="center" wrapText="1"/>
    </xf>
    <xf numFmtId="2" fontId="20" fillId="0" borderId="1" xfId="5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 vertical="top" wrapText="1"/>
    </xf>
    <xf numFmtId="0" fontId="7" fillId="0" borderId="7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right" wrapText="1"/>
    </xf>
    <xf numFmtId="0" fontId="15" fillId="0" borderId="0" xfId="3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</cellXfs>
  <cellStyles count="7">
    <cellStyle name="Денежный" xfId="1" builtinId="4"/>
    <cellStyle name="Денежный [0]" xfId="2" builtinId="7"/>
    <cellStyle name="Заголовок 4" xfId="3" builtinId="19"/>
    <cellStyle name="Название" xfId="4" builtinId="15"/>
    <cellStyle name="Обычный" xfId="0" builtinId="0"/>
    <cellStyle name="Процентный" xfId="5" builtinId="5"/>
    <cellStyle name="Финансовый [0]" xfId="6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&#1050;&#1077;&#1081;&#1089;&#1080;&#1089;&#1090;&#1077;&#1084;&#1089;/&#1041;&#1102;&#1076;&#1078;&#1077;&#1090;-&#1050;&#1057;/ReportManager/&#1042;&#1072;&#1088;&#1080;&#1072;&#1085;&#1090;%20(&#1085;&#1086;&#1074;&#1099;&#1081;%20&#1086;&#1090;%2004.12.2017%2014_35_23)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&#1050;&#1077;&#1081;&#1089;&#1080;&#1089;&#1090;&#1077;&#1084;&#1089;/&#1041;&#1102;&#1076;&#1078;&#1077;&#1090;-&#1050;&#1057;/ReportManager/&#1042;&#1072;&#1088;&#1080;&#1072;&#1085;&#1090;%20(&#1085;&#1086;&#1074;&#1099;&#1081;%20&#1086;&#1090;%2004.12.2017%2014_35_23)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140">
          <cell r="A140" t="str">
            <v xml:space="preserve">        Организация и содержание местзахоронения (кладбищ)</v>
          </cell>
        </row>
        <row r="161">
          <cell r="A161" t="str">
            <v xml:space="preserve">    ОБРАЗОВАНИЕ</v>
          </cell>
        </row>
        <row r="162">
          <cell r="A162" t="str">
            <v xml:space="preserve">      Молодежная политика</v>
          </cell>
        </row>
        <row r="163">
          <cell r="A163" t="str">
            <v xml:space="preserve">        Мероприятия по работе с семьей. детьми и молодежью</v>
          </cell>
        </row>
        <row r="164">
          <cell r="A164" t="str">
            <v xml:space="preserve">          Закупка товаров, работ и услуг для обеспечения государственных (муниципальных) нужд</v>
          </cell>
        </row>
        <row r="165">
          <cell r="A165" t="str">
            <v xml:space="preserve">            Иные закупки товаров, работ и услуг для обеспечения государственных (муниципальных) нужд</v>
          </cell>
        </row>
        <row r="169">
          <cell r="A169" t="str">
            <v xml:space="preserve">    СОЦИАЛЬНАЯ ПОЛИТИКА</v>
          </cell>
        </row>
        <row r="170">
          <cell r="A170" t="str">
            <v xml:space="preserve">      Пенсионное обеспечение</v>
          </cell>
        </row>
        <row r="171">
          <cell r="A171" t="str">
            <v xml:space="preserve">        Выплата муниципальных пенсий (доплат к государственным пенсиям)</v>
          </cell>
        </row>
        <row r="172">
          <cell r="A172" t="str">
            <v xml:space="preserve">          Социальное обеспечение и иные выплаты населению</v>
          </cell>
        </row>
        <row r="173">
          <cell r="A173" t="str">
            <v xml:space="preserve">            Социальные выплаты гражданам, кроме публичных нормативных социальных выплат</v>
          </cell>
        </row>
        <row r="182">
          <cell r="A182" t="str">
            <v xml:space="preserve">    ФИЗИЧЕСКАЯ КУЛЬТУРА И СПОРТ</v>
          </cell>
        </row>
        <row r="183">
          <cell r="A183" t="str">
            <v xml:space="preserve">      Массовый спорт</v>
          </cell>
        </row>
        <row r="184">
          <cell r="A184" t="str">
            <v xml:space="preserve">        Мероприятия по развитию физической культуры и спорта</v>
          </cell>
        </row>
        <row r="185">
          <cell r="A185" t="str">
            <v xml:space="preserve">          Закупка товаров, работ и услуг для обеспечения государственных (муниципальных) нужд</v>
          </cell>
        </row>
        <row r="186">
          <cell r="A186" t="str">
            <v xml:space="preserve">            Иные закупки товаров, работ и услуг для обеспечения государственных (муниципальных) нужд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62">
          <cell r="A62" t="str">
            <v xml:space="preserve">            Исполнение судебных актов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116"/>
  <sheetViews>
    <sheetView tabSelected="1" view="pageBreakPreview" zoomScale="86" zoomScaleNormal="86" workbookViewId="0">
      <selection activeCell="K1" sqref="K1:L65536"/>
    </sheetView>
  </sheetViews>
  <sheetFormatPr defaultRowHeight="12.75" x14ac:dyDescent="0.2"/>
  <cols>
    <col min="1" max="1" width="68" customWidth="1"/>
    <col min="2" max="2" width="8.140625" customWidth="1"/>
    <col min="3" max="3" width="7" customWidth="1"/>
    <col min="4" max="4" width="7.5703125" customWidth="1"/>
    <col min="5" max="5" width="13.85546875" customWidth="1"/>
    <col min="6" max="6" width="7.42578125" customWidth="1"/>
    <col min="7" max="7" width="15" customWidth="1"/>
    <col min="8" max="9" width="14.5703125" customWidth="1"/>
    <col min="10" max="10" width="12.42578125" customWidth="1"/>
    <col min="11" max="11" width="11.5703125" bestFit="1" customWidth="1"/>
    <col min="12" max="12" width="9.5703125" bestFit="1" customWidth="1"/>
  </cols>
  <sheetData>
    <row r="1" spans="1:11" ht="15.75" customHeight="1" x14ac:dyDescent="0.2">
      <c r="C1" s="1"/>
      <c r="D1" s="1"/>
      <c r="E1" s="97" t="s">
        <v>74</v>
      </c>
      <c r="F1" s="97"/>
      <c r="G1" s="97"/>
      <c r="H1" s="97"/>
      <c r="I1" s="97"/>
      <c r="J1" s="97"/>
    </row>
    <row r="2" spans="1:11" ht="19.5" customHeight="1" x14ac:dyDescent="0.25">
      <c r="C2" s="96" t="s">
        <v>72</v>
      </c>
      <c r="D2" s="96"/>
      <c r="E2" s="96"/>
      <c r="F2" s="96"/>
      <c r="G2" s="96"/>
      <c r="H2" s="96"/>
      <c r="I2" s="96"/>
      <c r="J2" s="96"/>
    </row>
    <row r="3" spans="1:11" ht="15.75" customHeight="1" x14ac:dyDescent="0.25">
      <c r="C3" s="96" t="s">
        <v>91</v>
      </c>
      <c r="D3" s="96"/>
      <c r="E3" s="96"/>
      <c r="F3" s="96"/>
      <c r="G3" s="96"/>
      <c r="H3" s="96"/>
      <c r="I3" s="96"/>
      <c r="J3" s="96"/>
    </row>
    <row r="4" spans="1:11" ht="39.75" customHeight="1" x14ac:dyDescent="0.2">
      <c r="C4" s="101" t="s">
        <v>89</v>
      </c>
      <c r="D4" s="101"/>
      <c r="E4" s="101"/>
      <c r="F4" s="101"/>
      <c r="G4" s="101"/>
      <c r="H4" s="101"/>
      <c r="I4" s="101"/>
      <c r="J4" s="101"/>
    </row>
    <row r="5" spans="1:11" ht="38.25" customHeight="1" x14ac:dyDescent="0.2">
      <c r="A5" s="100" t="s">
        <v>90</v>
      </c>
      <c r="B5" s="100"/>
      <c r="C5" s="100"/>
      <c r="D5" s="100"/>
      <c r="E5" s="100"/>
      <c r="F5" s="100"/>
      <c r="G5" s="100"/>
      <c r="H5" s="100"/>
      <c r="I5" s="100"/>
      <c r="J5" s="100"/>
    </row>
    <row r="6" spans="1:11" ht="12.75" customHeight="1" x14ac:dyDescent="0.3">
      <c r="A6" s="18"/>
      <c r="B6" s="18"/>
      <c r="C6" s="18"/>
      <c r="D6" s="18"/>
      <c r="E6" s="18"/>
      <c r="F6" s="18"/>
      <c r="G6" s="99"/>
      <c r="H6" s="99"/>
      <c r="I6" s="99"/>
      <c r="J6" s="99"/>
    </row>
    <row r="7" spans="1:11" ht="78.75" customHeight="1" x14ac:dyDescent="0.2">
      <c r="A7" s="2" t="s">
        <v>3</v>
      </c>
      <c r="B7" s="2" t="s">
        <v>46</v>
      </c>
      <c r="C7" s="2" t="s">
        <v>4</v>
      </c>
      <c r="D7" s="2" t="s">
        <v>5</v>
      </c>
      <c r="E7" s="2" t="s">
        <v>6</v>
      </c>
      <c r="F7" s="2" t="s">
        <v>7</v>
      </c>
      <c r="G7" s="74" t="s">
        <v>81</v>
      </c>
      <c r="H7" s="74" t="s">
        <v>82</v>
      </c>
      <c r="I7" s="74" t="s">
        <v>80</v>
      </c>
      <c r="J7" s="95" t="s">
        <v>86</v>
      </c>
    </row>
    <row r="8" spans="1:11" ht="33" customHeight="1" x14ac:dyDescent="0.2">
      <c r="A8" s="25" t="s">
        <v>56</v>
      </c>
      <c r="B8" s="25">
        <v>922</v>
      </c>
      <c r="C8" s="25"/>
      <c r="D8" s="25"/>
      <c r="E8" s="25"/>
      <c r="F8" s="25"/>
      <c r="G8" s="75">
        <v>6359383.54</v>
      </c>
      <c r="H8" s="76">
        <v>6367389.21</v>
      </c>
      <c r="I8" s="76">
        <v>3693096.9</v>
      </c>
      <c r="J8" s="57" t="s">
        <v>88</v>
      </c>
      <c r="K8" s="71"/>
    </row>
    <row r="9" spans="1:11" ht="18.75" x14ac:dyDescent="0.2">
      <c r="A9" s="3" t="s">
        <v>8</v>
      </c>
      <c r="B9" s="8">
        <v>922</v>
      </c>
      <c r="C9" s="7" t="s">
        <v>9</v>
      </c>
      <c r="D9" s="8" t="s">
        <v>2</v>
      </c>
      <c r="E9" s="8" t="s">
        <v>2</v>
      </c>
      <c r="F9" s="8" t="s">
        <v>2</v>
      </c>
      <c r="G9" s="77">
        <v>2656073</v>
      </c>
      <c r="H9" s="77">
        <f>$G$9</f>
        <v>2656073</v>
      </c>
      <c r="I9" s="77">
        <v>1694801.45</v>
      </c>
      <c r="J9" s="8">
        <v>63.81</v>
      </c>
      <c r="K9" s="71"/>
    </row>
    <row r="10" spans="1:11" ht="56.25" x14ac:dyDescent="0.2">
      <c r="A10" s="34" t="s">
        <v>57</v>
      </c>
      <c r="B10" s="43">
        <v>922</v>
      </c>
      <c r="C10" s="44" t="s">
        <v>9</v>
      </c>
      <c r="D10" s="45" t="s">
        <v>10</v>
      </c>
      <c r="E10" s="40"/>
      <c r="F10" s="40"/>
      <c r="G10" s="78">
        <f>G11</f>
        <v>548152</v>
      </c>
      <c r="H10" s="78">
        <v>548152</v>
      </c>
      <c r="I10" s="78">
        <f>$I$12</f>
        <v>352252.45</v>
      </c>
      <c r="J10" s="40">
        <f>$J$13</f>
        <v>64.260000000000005</v>
      </c>
      <c r="K10" s="71"/>
    </row>
    <row r="11" spans="1:11" ht="37.5" x14ac:dyDescent="0.2">
      <c r="A11" s="31" t="s">
        <v>59</v>
      </c>
      <c r="B11" s="41">
        <v>922</v>
      </c>
      <c r="C11" s="46" t="s">
        <v>9</v>
      </c>
      <c r="D11" s="47" t="s">
        <v>10</v>
      </c>
      <c r="E11" s="16">
        <v>3000080010</v>
      </c>
      <c r="F11" s="16"/>
      <c r="G11" s="79">
        <v>548152</v>
      </c>
      <c r="H11" s="79">
        <v>548152</v>
      </c>
      <c r="I11" s="79">
        <f>$I$12</f>
        <v>352252.45</v>
      </c>
      <c r="J11" s="16">
        <f>$J$13</f>
        <v>64.260000000000005</v>
      </c>
      <c r="K11" s="71"/>
    </row>
    <row r="12" spans="1:11" ht="93.75" x14ac:dyDescent="0.2">
      <c r="A12" s="31" t="s">
        <v>60</v>
      </c>
      <c r="B12" s="41">
        <v>922</v>
      </c>
      <c r="C12" s="46" t="s">
        <v>9</v>
      </c>
      <c r="D12" s="47" t="s">
        <v>10</v>
      </c>
      <c r="E12" s="16">
        <v>3000080010</v>
      </c>
      <c r="F12" s="16">
        <v>100</v>
      </c>
      <c r="G12" s="79">
        <v>548152</v>
      </c>
      <c r="H12" s="79">
        <f>H11</f>
        <v>548152</v>
      </c>
      <c r="I12" s="79">
        <v>352252.45</v>
      </c>
      <c r="J12" s="16">
        <v>64.260000000000005</v>
      </c>
      <c r="K12" s="71"/>
    </row>
    <row r="13" spans="1:11" ht="37.5" x14ac:dyDescent="0.2">
      <c r="A13" s="31" t="s">
        <v>61</v>
      </c>
      <c r="B13" s="41">
        <v>922</v>
      </c>
      <c r="C13" s="46" t="s">
        <v>9</v>
      </c>
      <c r="D13" s="47" t="s">
        <v>10</v>
      </c>
      <c r="E13" s="16">
        <v>3000080010</v>
      </c>
      <c r="F13" s="16">
        <v>120</v>
      </c>
      <c r="G13" s="79">
        <v>548152</v>
      </c>
      <c r="H13" s="79">
        <v>548152</v>
      </c>
      <c r="I13" s="79">
        <v>352252.45</v>
      </c>
      <c r="J13" s="16">
        <v>64.260000000000005</v>
      </c>
      <c r="K13" s="71"/>
    </row>
    <row r="14" spans="1:11" ht="75" x14ac:dyDescent="0.2">
      <c r="A14" s="34" t="s">
        <v>58</v>
      </c>
      <c r="B14" s="43">
        <v>922</v>
      </c>
      <c r="C14" s="44" t="s">
        <v>9</v>
      </c>
      <c r="D14" s="45" t="s">
        <v>52</v>
      </c>
      <c r="E14" s="40"/>
      <c r="F14" s="40"/>
      <c r="G14" s="78">
        <v>1903791</v>
      </c>
      <c r="H14" s="78">
        <f>$G$14</f>
        <v>1903791</v>
      </c>
      <c r="I14" s="78">
        <f>I15</f>
        <v>1226289.43</v>
      </c>
      <c r="J14" s="40">
        <f>J15</f>
        <v>64.41</v>
      </c>
      <c r="K14" s="71"/>
    </row>
    <row r="15" spans="1:11" ht="37.5" x14ac:dyDescent="0.2">
      <c r="A15" s="31" t="s">
        <v>62</v>
      </c>
      <c r="B15" s="17">
        <v>922</v>
      </c>
      <c r="C15" s="48" t="s">
        <v>9</v>
      </c>
      <c r="D15" s="49" t="s">
        <v>52</v>
      </c>
      <c r="E15" s="16">
        <v>2201280040</v>
      </c>
      <c r="F15" s="16"/>
      <c r="G15" s="79">
        <f>$G$14</f>
        <v>1903791</v>
      </c>
      <c r="H15" s="79">
        <f>$G$14</f>
        <v>1903791</v>
      </c>
      <c r="I15" s="79">
        <v>1226289.43</v>
      </c>
      <c r="J15" s="16">
        <v>64.41</v>
      </c>
      <c r="K15" s="71"/>
    </row>
    <row r="16" spans="1:11" ht="101.25" customHeight="1" x14ac:dyDescent="0.2">
      <c r="A16" s="31" t="s">
        <v>60</v>
      </c>
      <c r="B16" s="17">
        <v>922</v>
      </c>
      <c r="C16" s="48" t="s">
        <v>9</v>
      </c>
      <c r="D16" s="49" t="s">
        <v>52</v>
      </c>
      <c r="E16" s="16">
        <v>2201280040</v>
      </c>
      <c r="F16" s="16">
        <v>100</v>
      </c>
      <c r="G16" s="79">
        <v>1526853</v>
      </c>
      <c r="H16" s="79">
        <f>G16</f>
        <v>1526853</v>
      </c>
      <c r="I16" s="79">
        <f>$I$17</f>
        <v>1008653.97</v>
      </c>
      <c r="J16" s="16">
        <v>66.06</v>
      </c>
      <c r="K16" s="71"/>
    </row>
    <row r="17" spans="1:11" ht="37.5" x14ac:dyDescent="0.2">
      <c r="A17" s="31" t="s">
        <v>61</v>
      </c>
      <c r="B17" s="17">
        <v>922</v>
      </c>
      <c r="C17" s="48" t="s">
        <v>9</v>
      </c>
      <c r="D17" s="49" t="s">
        <v>52</v>
      </c>
      <c r="E17" s="16">
        <v>2201280040</v>
      </c>
      <c r="F17" s="16">
        <v>120</v>
      </c>
      <c r="G17" s="79">
        <v>1526853</v>
      </c>
      <c r="H17" s="79">
        <f>G17</f>
        <v>1526853</v>
      </c>
      <c r="I17" s="79">
        <v>1008653.97</v>
      </c>
      <c r="J17" s="16">
        <v>66.06</v>
      </c>
      <c r="K17" s="71"/>
    </row>
    <row r="18" spans="1:11" ht="31.5" x14ac:dyDescent="0.2">
      <c r="A18" s="50" t="s">
        <v>63</v>
      </c>
      <c r="B18" s="17">
        <v>922</v>
      </c>
      <c r="C18" s="48" t="s">
        <v>9</v>
      </c>
      <c r="D18" s="49" t="s">
        <v>52</v>
      </c>
      <c r="E18" s="16">
        <v>2201280040</v>
      </c>
      <c r="F18" s="16">
        <v>200</v>
      </c>
      <c r="G18" s="79">
        <v>371663</v>
      </c>
      <c r="H18" s="79">
        <f>G18</f>
        <v>371663</v>
      </c>
      <c r="I18" s="79">
        <v>214168.46</v>
      </c>
      <c r="J18" s="16">
        <v>57.62</v>
      </c>
      <c r="K18" s="71"/>
    </row>
    <row r="19" spans="1:11" ht="31.5" x14ac:dyDescent="0.2">
      <c r="A19" s="50" t="s">
        <v>64</v>
      </c>
      <c r="B19" s="17">
        <v>922</v>
      </c>
      <c r="C19" s="48" t="s">
        <v>9</v>
      </c>
      <c r="D19" s="49" t="s">
        <v>52</v>
      </c>
      <c r="E19" s="16">
        <v>2201280040</v>
      </c>
      <c r="F19" s="16">
        <v>240</v>
      </c>
      <c r="G19" s="79">
        <v>371663</v>
      </c>
      <c r="H19" s="79">
        <f>G19</f>
        <v>371663</v>
      </c>
      <c r="I19" s="79">
        <v>214168.46</v>
      </c>
      <c r="J19" s="16">
        <v>57.62</v>
      </c>
      <c r="K19" s="71"/>
    </row>
    <row r="20" spans="1:11" ht="15.75" x14ac:dyDescent="0.2">
      <c r="A20" s="50" t="s">
        <v>14</v>
      </c>
      <c r="B20" s="17">
        <v>922</v>
      </c>
      <c r="C20" s="48" t="s">
        <v>9</v>
      </c>
      <c r="D20" s="49" t="s">
        <v>52</v>
      </c>
      <c r="E20" s="16">
        <v>2201280040</v>
      </c>
      <c r="F20" s="16">
        <v>800</v>
      </c>
      <c r="G20" s="79">
        <f>$G$21</f>
        <v>5275</v>
      </c>
      <c r="H20" s="79">
        <f>$G$21</f>
        <v>5275</v>
      </c>
      <c r="I20" s="79">
        <v>3467</v>
      </c>
      <c r="J20" s="16">
        <v>65.73</v>
      </c>
      <c r="K20" s="71"/>
    </row>
    <row r="21" spans="1:11" ht="15.75" x14ac:dyDescent="0.2">
      <c r="A21" s="51" t="s">
        <v>65</v>
      </c>
      <c r="B21" s="17">
        <v>922</v>
      </c>
      <c r="C21" s="48" t="s">
        <v>9</v>
      </c>
      <c r="D21" s="49" t="s">
        <v>52</v>
      </c>
      <c r="E21" s="16">
        <v>2201280040</v>
      </c>
      <c r="F21" s="16">
        <v>850</v>
      </c>
      <c r="G21" s="79">
        <v>5275</v>
      </c>
      <c r="H21" s="79">
        <f>$G$21</f>
        <v>5275</v>
      </c>
      <c r="I21" s="79">
        <v>3467</v>
      </c>
      <c r="J21" s="16">
        <v>65.73</v>
      </c>
      <c r="K21" s="71"/>
    </row>
    <row r="22" spans="1:11" ht="25.5" customHeight="1" x14ac:dyDescent="0.2">
      <c r="A22" s="34" t="s">
        <v>68</v>
      </c>
      <c r="B22" s="43">
        <v>922</v>
      </c>
      <c r="C22" s="44" t="s">
        <v>9</v>
      </c>
      <c r="D22" s="45" t="s">
        <v>17</v>
      </c>
      <c r="E22" s="40"/>
      <c r="F22" s="40"/>
      <c r="G22" s="78">
        <f t="shared" ref="G22:H24" si="0">G23</f>
        <v>10000</v>
      </c>
      <c r="H22" s="78">
        <f t="shared" si="0"/>
        <v>10000</v>
      </c>
      <c r="I22" s="78"/>
      <c r="J22" s="40"/>
      <c r="K22" s="71"/>
    </row>
    <row r="23" spans="1:11" ht="15.75" x14ac:dyDescent="0.2">
      <c r="A23" s="52" t="s">
        <v>67</v>
      </c>
      <c r="B23" s="17">
        <v>922</v>
      </c>
      <c r="C23" s="48" t="s">
        <v>9</v>
      </c>
      <c r="D23" s="49" t="s">
        <v>17</v>
      </c>
      <c r="E23" s="16">
        <v>3000083030</v>
      </c>
      <c r="F23" s="16"/>
      <c r="G23" s="79">
        <f t="shared" si="0"/>
        <v>10000</v>
      </c>
      <c r="H23" s="79">
        <f t="shared" si="0"/>
        <v>10000</v>
      </c>
      <c r="I23" s="79"/>
      <c r="J23" s="16"/>
      <c r="K23" s="71"/>
    </row>
    <row r="24" spans="1:11" ht="15.75" x14ac:dyDescent="0.2">
      <c r="A24" s="50" t="s">
        <v>14</v>
      </c>
      <c r="B24" s="17">
        <v>922</v>
      </c>
      <c r="C24" s="48" t="s">
        <v>9</v>
      </c>
      <c r="D24" s="49" t="s">
        <v>17</v>
      </c>
      <c r="E24" s="16">
        <v>3000083030</v>
      </c>
      <c r="F24" s="16">
        <v>800</v>
      </c>
      <c r="G24" s="79">
        <f t="shared" si="0"/>
        <v>10000</v>
      </c>
      <c r="H24" s="79">
        <f t="shared" si="0"/>
        <v>10000</v>
      </c>
      <c r="I24" s="79"/>
      <c r="J24" s="16"/>
      <c r="K24" s="71"/>
    </row>
    <row r="25" spans="1:11" ht="15.75" x14ac:dyDescent="0.2">
      <c r="A25" s="50" t="s">
        <v>66</v>
      </c>
      <c r="B25" s="17">
        <v>922</v>
      </c>
      <c r="C25" s="48" t="s">
        <v>9</v>
      </c>
      <c r="D25" s="49" t="s">
        <v>17</v>
      </c>
      <c r="E25" s="16">
        <v>3000083030</v>
      </c>
      <c r="F25" s="16">
        <v>870</v>
      </c>
      <c r="G25" s="79">
        <v>10000</v>
      </c>
      <c r="H25" s="79">
        <v>10000</v>
      </c>
      <c r="I25" s="79"/>
      <c r="J25" s="16"/>
      <c r="K25" s="71"/>
    </row>
    <row r="26" spans="1:11" ht="25.5" customHeight="1" x14ac:dyDescent="0.2">
      <c r="A26" s="34" t="s">
        <v>18</v>
      </c>
      <c r="B26" s="43">
        <v>922</v>
      </c>
      <c r="C26" s="39" t="s">
        <v>9</v>
      </c>
      <c r="D26" s="39" t="s">
        <v>19</v>
      </c>
      <c r="E26" s="40" t="s">
        <v>2</v>
      </c>
      <c r="F26" s="40" t="s">
        <v>2</v>
      </c>
      <c r="G26" s="78">
        <v>194130</v>
      </c>
      <c r="H26" s="78">
        <v>194130</v>
      </c>
      <c r="I26" s="78">
        <v>116259.57</v>
      </c>
      <c r="J26" s="40">
        <v>59.89</v>
      </c>
      <c r="K26" s="71"/>
    </row>
    <row r="27" spans="1:11" ht="31.5" x14ac:dyDescent="0.2">
      <c r="A27" s="28" t="s">
        <v>34</v>
      </c>
      <c r="B27" s="41">
        <v>922</v>
      </c>
      <c r="C27" s="54" t="s">
        <v>9</v>
      </c>
      <c r="D27" s="54">
        <v>13</v>
      </c>
      <c r="E27" s="54">
        <v>2201380070</v>
      </c>
      <c r="F27" s="54"/>
      <c r="G27" s="80">
        <v>35000</v>
      </c>
      <c r="H27" s="80">
        <v>35000</v>
      </c>
      <c r="I27" s="80">
        <v>20408</v>
      </c>
      <c r="J27" s="54">
        <v>58.31</v>
      </c>
      <c r="K27" s="71"/>
    </row>
    <row r="28" spans="1:11" ht="31.5" x14ac:dyDescent="0.2">
      <c r="A28" s="4" t="s">
        <v>45</v>
      </c>
      <c r="B28" s="41">
        <v>922</v>
      </c>
      <c r="C28" s="5" t="s">
        <v>9</v>
      </c>
      <c r="D28" s="5" t="s">
        <v>19</v>
      </c>
      <c r="E28" s="5">
        <v>2201380070</v>
      </c>
      <c r="F28" s="5">
        <v>200</v>
      </c>
      <c r="G28" s="81">
        <f>G29</f>
        <v>30000</v>
      </c>
      <c r="H28" s="81">
        <f>H29</f>
        <v>30000</v>
      </c>
      <c r="I28" s="81">
        <v>15408</v>
      </c>
      <c r="J28" s="5">
        <v>51.36</v>
      </c>
      <c r="K28" s="71"/>
    </row>
    <row r="29" spans="1:11" ht="31.5" x14ac:dyDescent="0.2">
      <c r="A29" s="4" t="s">
        <v>42</v>
      </c>
      <c r="B29" s="41">
        <v>922</v>
      </c>
      <c r="C29" s="5" t="s">
        <v>9</v>
      </c>
      <c r="D29" s="5" t="s">
        <v>19</v>
      </c>
      <c r="E29" s="5">
        <v>2201380070</v>
      </c>
      <c r="F29" s="5">
        <v>240</v>
      </c>
      <c r="G29" s="81">
        <v>30000</v>
      </c>
      <c r="H29" s="81">
        <v>30000</v>
      </c>
      <c r="I29" s="81">
        <v>15408</v>
      </c>
      <c r="J29" s="5">
        <v>51.36</v>
      </c>
      <c r="K29" s="71"/>
    </row>
    <row r="30" spans="1:11" ht="15.75" x14ac:dyDescent="0.2">
      <c r="A30" s="19" t="s">
        <v>14</v>
      </c>
      <c r="B30" s="41">
        <v>922</v>
      </c>
      <c r="C30" s="22" t="s">
        <v>9</v>
      </c>
      <c r="D30" s="10" t="s">
        <v>19</v>
      </c>
      <c r="E30" s="5">
        <v>2201380070</v>
      </c>
      <c r="F30" s="5">
        <v>800</v>
      </c>
      <c r="G30" s="81">
        <f>G31</f>
        <v>5000</v>
      </c>
      <c r="H30" s="81">
        <f>H31</f>
        <v>5000</v>
      </c>
      <c r="I30" s="81">
        <v>5000</v>
      </c>
      <c r="J30" s="5">
        <v>100</v>
      </c>
      <c r="K30" s="71"/>
    </row>
    <row r="31" spans="1:11" ht="15.75" x14ac:dyDescent="0.2">
      <c r="A31" s="19" t="s">
        <v>41</v>
      </c>
      <c r="B31" s="41">
        <v>922</v>
      </c>
      <c r="C31" s="23" t="s">
        <v>9</v>
      </c>
      <c r="D31" s="5" t="s">
        <v>19</v>
      </c>
      <c r="E31" s="5">
        <v>2201380070</v>
      </c>
      <c r="F31" s="5">
        <v>850</v>
      </c>
      <c r="G31" s="81">
        <v>5000</v>
      </c>
      <c r="H31" s="81">
        <v>5000</v>
      </c>
      <c r="I31" s="81">
        <v>5000</v>
      </c>
      <c r="J31" s="5">
        <v>100</v>
      </c>
      <c r="K31" s="71"/>
    </row>
    <row r="32" spans="1:11" ht="31.5" hidden="1" x14ac:dyDescent="0.2">
      <c r="A32" s="29" t="s">
        <v>44</v>
      </c>
      <c r="B32" s="41">
        <v>922</v>
      </c>
      <c r="C32" s="10" t="s">
        <v>9</v>
      </c>
      <c r="D32" s="5">
        <v>13</v>
      </c>
      <c r="E32" s="5">
        <v>2201480900</v>
      </c>
      <c r="F32" s="5"/>
      <c r="G32" s="81">
        <f>G33</f>
        <v>0</v>
      </c>
      <c r="H32" s="81">
        <f>H33</f>
        <v>0</v>
      </c>
      <c r="I32" s="81"/>
      <c r="J32" s="5"/>
      <c r="K32" s="71"/>
    </row>
    <row r="33" spans="1:11" ht="31.5" hidden="1" x14ac:dyDescent="0.2">
      <c r="A33" s="4" t="s">
        <v>45</v>
      </c>
      <c r="B33" s="41">
        <v>922</v>
      </c>
      <c r="C33" s="10" t="s">
        <v>9</v>
      </c>
      <c r="D33" s="5">
        <v>13</v>
      </c>
      <c r="E33" s="5">
        <v>2201480900</v>
      </c>
      <c r="F33" s="5">
        <v>200</v>
      </c>
      <c r="G33" s="81">
        <f>G34</f>
        <v>0</v>
      </c>
      <c r="H33" s="81">
        <f>H34</f>
        <v>0</v>
      </c>
      <c r="I33" s="81"/>
      <c r="J33" s="5"/>
      <c r="K33" s="71"/>
    </row>
    <row r="34" spans="1:11" ht="31.5" hidden="1" x14ac:dyDescent="0.2">
      <c r="A34" s="4" t="s">
        <v>42</v>
      </c>
      <c r="B34" s="41">
        <v>922</v>
      </c>
      <c r="C34" s="10" t="s">
        <v>9</v>
      </c>
      <c r="D34" s="5">
        <v>13</v>
      </c>
      <c r="E34" s="5">
        <v>2201480900</v>
      </c>
      <c r="F34" s="5">
        <v>240</v>
      </c>
      <c r="G34" s="81"/>
      <c r="H34" s="81"/>
      <c r="I34" s="81"/>
      <c r="J34" s="5"/>
      <c r="K34" s="71"/>
    </row>
    <row r="35" spans="1:11" ht="15.75" hidden="1" x14ac:dyDescent="0.2">
      <c r="A35" s="19" t="s">
        <v>14</v>
      </c>
      <c r="B35" s="41">
        <v>922</v>
      </c>
      <c r="C35" s="15" t="s">
        <v>9</v>
      </c>
      <c r="D35" s="15" t="s">
        <v>19</v>
      </c>
      <c r="E35" s="16">
        <v>2201380040</v>
      </c>
      <c r="F35" s="16">
        <v>800</v>
      </c>
      <c r="G35" s="79">
        <f>G36</f>
        <v>0</v>
      </c>
      <c r="H35" s="79">
        <f>H36</f>
        <v>0</v>
      </c>
      <c r="I35" s="79"/>
      <c r="J35" s="16"/>
      <c r="K35" s="71"/>
    </row>
    <row r="36" spans="1:11" ht="15.75" hidden="1" x14ac:dyDescent="0.2">
      <c r="A36" s="19" t="s">
        <v>41</v>
      </c>
      <c r="B36" s="41">
        <v>922</v>
      </c>
      <c r="C36" s="15" t="s">
        <v>9</v>
      </c>
      <c r="D36" s="15" t="s">
        <v>19</v>
      </c>
      <c r="E36" s="16">
        <v>2201380040</v>
      </c>
      <c r="F36" s="16">
        <v>850</v>
      </c>
      <c r="G36" s="79"/>
      <c r="H36" s="79"/>
      <c r="I36" s="79"/>
      <c r="J36" s="16"/>
      <c r="K36" s="71"/>
    </row>
    <row r="37" spans="1:11" ht="45.75" customHeight="1" x14ac:dyDescent="0.2">
      <c r="A37" s="29" t="s">
        <v>85</v>
      </c>
      <c r="B37" s="41">
        <f t="shared" ref="B37:D39" si="1">B42</f>
        <v>922</v>
      </c>
      <c r="C37" s="72" t="str">
        <f t="shared" si="1"/>
        <v>01</v>
      </c>
      <c r="D37" s="72">
        <f t="shared" si="1"/>
        <v>13</v>
      </c>
      <c r="E37" s="73">
        <f>$E$39</f>
        <v>2201480900</v>
      </c>
      <c r="F37" s="73"/>
      <c r="G37" s="82">
        <v>27000</v>
      </c>
      <c r="H37" s="82">
        <v>27000</v>
      </c>
      <c r="I37" s="82">
        <v>12000</v>
      </c>
      <c r="J37" s="73">
        <v>44.44</v>
      </c>
      <c r="K37" s="71"/>
    </row>
    <row r="38" spans="1:11" ht="32.25" customHeight="1" x14ac:dyDescent="0.2">
      <c r="A38" s="19" t="str">
        <f>A28</f>
        <v>Закупка товаров, работ и услуг для обеспечения государственных  (муниципальных) нужд</v>
      </c>
      <c r="B38" s="41">
        <f t="shared" si="1"/>
        <v>922</v>
      </c>
      <c r="C38" s="15" t="str">
        <f t="shared" si="1"/>
        <v>01</v>
      </c>
      <c r="D38" s="15">
        <f t="shared" si="1"/>
        <v>13</v>
      </c>
      <c r="E38" s="16">
        <f>$E$39</f>
        <v>2201480900</v>
      </c>
      <c r="F38" s="16">
        <v>200</v>
      </c>
      <c r="G38" s="79">
        <v>15000</v>
      </c>
      <c r="H38" s="79">
        <v>15000</v>
      </c>
      <c r="I38" s="79">
        <v>0</v>
      </c>
      <c r="J38" s="16">
        <v>0</v>
      </c>
      <c r="K38" s="71"/>
    </row>
    <row r="39" spans="1:11" ht="36" customHeight="1" x14ac:dyDescent="0.2">
      <c r="A39" s="19" t="str">
        <f>A29</f>
        <v>Иные закупки товаров, работ и услуг для  обеспечения государственных (муниципальных) нужд</v>
      </c>
      <c r="B39" s="41">
        <f t="shared" si="1"/>
        <v>922</v>
      </c>
      <c r="C39" s="15" t="str">
        <f t="shared" si="1"/>
        <v>01</v>
      </c>
      <c r="D39" s="15">
        <f t="shared" si="1"/>
        <v>13</v>
      </c>
      <c r="E39" s="16">
        <v>2201480900</v>
      </c>
      <c r="F39" s="16">
        <v>240</v>
      </c>
      <c r="G39" s="79">
        <v>15000</v>
      </c>
      <c r="H39" s="79">
        <v>15000</v>
      </c>
      <c r="I39" s="79">
        <v>0</v>
      </c>
      <c r="J39" s="16">
        <v>0</v>
      </c>
      <c r="K39" s="71"/>
    </row>
    <row r="40" spans="1:11" ht="36" customHeight="1" x14ac:dyDescent="0.2">
      <c r="A40" s="19" t="str">
        <f>$A$30</f>
        <v>Иные бюджетные ассигнования</v>
      </c>
      <c r="B40" s="41">
        <f t="shared" ref="B40:E41" si="2">B39</f>
        <v>922</v>
      </c>
      <c r="C40" s="15" t="str">
        <f t="shared" si="2"/>
        <v>01</v>
      </c>
      <c r="D40" s="15">
        <f t="shared" si="2"/>
        <v>13</v>
      </c>
      <c r="E40" s="16">
        <f t="shared" si="2"/>
        <v>2201480900</v>
      </c>
      <c r="F40" s="16">
        <v>800</v>
      </c>
      <c r="G40" s="79">
        <v>12000</v>
      </c>
      <c r="H40" s="79">
        <v>12000</v>
      </c>
      <c r="I40" s="79">
        <v>12000</v>
      </c>
      <c r="J40" s="16">
        <v>100</v>
      </c>
      <c r="K40" s="71"/>
    </row>
    <row r="41" spans="1:11" ht="36" customHeight="1" x14ac:dyDescent="0.2">
      <c r="A41" s="19" t="str">
        <f>[2]Документ!$A$62</f>
        <v xml:space="preserve">            Исполнение судебных актов</v>
      </c>
      <c r="B41" s="41">
        <f t="shared" si="2"/>
        <v>922</v>
      </c>
      <c r="C41" s="15" t="str">
        <f t="shared" si="2"/>
        <v>01</v>
      </c>
      <c r="D41" s="15">
        <f t="shared" si="2"/>
        <v>13</v>
      </c>
      <c r="E41" s="16">
        <f t="shared" si="2"/>
        <v>2201480900</v>
      </c>
      <c r="F41" s="16">
        <v>830</v>
      </c>
      <c r="G41" s="79">
        <v>12000</v>
      </c>
      <c r="H41" s="79">
        <v>12000</v>
      </c>
      <c r="I41" s="79">
        <v>12000</v>
      </c>
      <c r="J41" s="16">
        <v>100</v>
      </c>
      <c r="K41" s="71"/>
    </row>
    <row r="42" spans="1:11" ht="31.5" x14ac:dyDescent="0.2">
      <c r="A42" s="28" t="s">
        <v>71</v>
      </c>
      <c r="B42" s="41">
        <v>922</v>
      </c>
      <c r="C42" s="54" t="s">
        <v>9</v>
      </c>
      <c r="D42" s="54">
        <v>13</v>
      </c>
      <c r="E42" s="41">
        <v>2201580920</v>
      </c>
      <c r="F42" s="54"/>
      <c r="G42" s="80">
        <f>G43</f>
        <v>131530</v>
      </c>
      <c r="H42" s="80">
        <v>131530</v>
      </c>
      <c r="I42" s="80">
        <f>$I$44</f>
        <v>83851.570000000007</v>
      </c>
      <c r="J42" s="54">
        <v>63.75</v>
      </c>
      <c r="K42" s="71"/>
    </row>
    <row r="43" spans="1:11" ht="31.5" x14ac:dyDescent="0.2">
      <c r="A43" s="4" t="s">
        <v>45</v>
      </c>
      <c r="B43" s="41">
        <v>922</v>
      </c>
      <c r="C43" s="5" t="s">
        <v>9</v>
      </c>
      <c r="D43" s="5">
        <v>13</v>
      </c>
      <c r="E43" s="17">
        <v>2201580920</v>
      </c>
      <c r="F43" s="5">
        <v>200</v>
      </c>
      <c r="G43" s="81">
        <f>G44</f>
        <v>131530</v>
      </c>
      <c r="H43" s="81">
        <v>131530</v>
      </c>
      <c r="I43" s="81">
        <f>$I$44</f>
        <v>83851.570000000007</v>
      </c>
      <c r="J43" s="5">
        <v>63.75</v>
      </c>
      <c r="K43" s="71"/>
    </row>
    <row r="44" spans="1:11" ht="31.5" x14ac:dyDescent="0.2">
      <c r="A44" s="21" t="s">
        <v>42</v>
      </c>
      <c r="B44" s="41">
        <v>922</v>
      </c>
      <c r="C44" s="5" t="s">
        <v>9</v>
      </c>
      <c r="D44" s="5">
        <v>13</v>
      </c>
      <c r="E44" s="17">
        <v>2201580920</v>
      </c>
      <c r="F44" s="5">
        <v>240</v>
      </c>
      <c r="G44" s="81">
        <v>131530</v>
      </c>
      <c r="H44" s="81">
        <v>131530</v>
      </c>
      <c r="I44" s="81">
        <v>83851.570000000007</v>
      </c>
      <c r="J44" s="5">
        <v>63.75</v>
      </c>
      <c r="K44" s="71"/>
    </row>
    <row r="45" spans="1:11" ht="66" customHeight="1" x14ac:dyDescent="0.2">
      <c r="A45" s="36" t="s">
        <v>69</v>
      </c>
      <c r="B45" s="53">
        <v>922</v>
      </c>
      <c r="C45" s="54" t="s">
        <v>9</v>
      </c>
      <c r="D45" s="54">
        <v>13</v>
      </c>
      <c r="E45" s="41">
        <v>2202684400</v>
      </c>
      <c r="F45" s="54"/>
      <c r="G45" s="80">
        <f>G46</f>
        <v>600</v>
      </c>
      <c r="H45" s="80">
        <f>H46</f>
        <v>600</v>
      </c>
      <c r="I45" s="80">
        <v>0</v>
      </c>
      <c r="J45" s="54">
        <v>0</v>
      </c>
      <c r="K45" s="71"/>
    </row>
    <row r="46" spans="1:11" ht="15.75" x14ac:dyDescent="0.2">
      <c r="A46" s="37" t="s">
        <v>35</v>
      </c>
      <c r="B46" s="53">
        <v>922</v>
      </c>
      <c r="C46" s="5" t="s">
        <v>9</v>
      </c>
      <c r="D46" s="5">
        <v>13</v>
      </c>
      <c r="E46" s="17">
        <v>2202684400</v>
      </c>
      <c r="F46" s="5">
        <v>500</v>
      </c>
      <c r="G46" s="81">
        <f>G47</f>
        <v>600</v>
      </c>
      <c r="H46" s="81">
        <f>H47</f>
        <v>600</v>
      </c>
      <c r="I46" s="81">
        <v>0</v>
      </c>
      <c r="J46" s="5">
        <v>0</v>
      </c>
      <c r="K46" s="71"/>
    </row>
    <row r="47" spans="1:11" ht="15.75" x14ac:dyDescent="0.2">
      <c r="A47" s="37" t="s">
        <v>70</v>
      </c>
      <c r="B47" s="53">
        <v>922</v>
      </c>
      <c r="C47" s="5" t="s">
        <v>9</v>
      </c>
      <c r="D47" s="5">
        <v>13</v>
      </c>
      <c r="E47" s="17">
        <v>2202684400</v>
      </c>
      <c r="F47" s="5">
        <v>540</v>
      </c>
      <c r="G47" s="81">
        <v>600</v>
      </c>
      <c r="H47" s="81">
        <v>600</v>
      </c>
      <c r="I47" s="81">
        <v>0</v>
      </c>
      <c r="J47" s="5">
        <v>0</v>
      </c>
      <c r="K47" s="71"/>
    </row>
    <row r="48" spans="1:11" ht="18.75" x14ac:dyDescent="0.2">
      <c r="A48" s="34" t="s">
        <v>21</v>
      </c>
      <c r="B48" s="43">
        <v>922</v>
      </c>
      <c r="C48" s="7" t="s">
        <v>10</v>
      </c>
      <c r="D48" s="8" t="s">
        <v>2</v>
      </c>
      <c r="E48" s="8" t="s">
        <v>2</v>
      </c>
      <c r="F48" s="8" t="s">
        <v>2</v>
      </c>
      <c r="G48" s="77">
        <f>G49</f>
        <v>80879</v>
      </c>
      <c r="H48" s="77">
        <f>H49</f>
        <v>88884.67</v>
      </c>
      <c r="I48" s="77">
        <v>54760.92</v>
      </c>
      <c r="J48" s="8">
        <v>61.61</v>
      </c>
      <c r="K48" s="71"/>
    </row>
    <row r="49" spans="1:11" ht="15.75" x14ac:dyDescent="0.2">
      <c r="A49" s="27" t="s">
        <v>22</v>
      </c>
      <c r="B49" s="41">
        <v>922</v>
      </c>
      <c r="C49" s="15" t="s">
        <v>10</v>
      </c>
      <c r="D49" s="15" t="s">
        <v>11</v>
      </c>
      <c r="E49" s="16" t="s">
        <v>2</v>
      </c>
      <c r="F49" s="16" t="s">
        <v>2</v>
      </c>
      <c r="G49" s="79">
        <f>G50</f>
        <v>80879</v>
      </c>
      <c r="H49" s="79">
        <f>H50</f>
        <v>88884.67</v>
      </c>
      <c r="I49" s="79">
        <f>$I$51</f>
        <v>54760.92</v>
      </c>
      <c r="J49" s="16">
        <v>61.61</v>
      </c>
      <c r="K49" s="71"/>
    </row>
    <row r="50" spans="1:11" ht="31.5" x14ac:dyDescent="0.2">
      <c r="A50" s="21" t="s">
        <v>43</v>
      </c>
      <c r="B50" s="41">
        <v>922</v>
      </c>
      <c r="C50" s="5" t="s">
        <v>10</v>
      </c>
      <c r="D50" s="5" t="s">
        <v>11</v>
      </c>
      <c r="E50" s="5">
        <v>2201151180</v>
      </c>
      <c r="F50" s="9" t="s">
        <v>2</v>
      </c>
      <c r="G50" s="83">
        <f>G51+G53</f>
        <v>80879</v>
      </c>
      <c r="H50" s="83">
        <f>H51+H53</f>
        <v>88884.67</v>
      </c>
      <c r="I50" s="83">
        <f>$I$51</f>
        <v>54760.92</v>
      </c>
      <c r="J50" s="9">
        <v>61.61</v>
      </c>
      <c r="K50" s="71"/>
    </row>
    <row r="51" spans="1:11" ht="102" customHeight="1" x14ac:dyDescent="0.2">
      <c r="A51" s="31" t="s">
        <v>60</v>
      </c>
      <c r="B51" s="53">
        <v>922</v>
      </c>
      <c r="C51" s="10" t="s">
        <v>10</v>
      </c>
      <c r="D51" s="5" t="s">
        <v>11</v>
      </c>
      <c r="E51" s="5">
        <v>2201151180</v>
      </c>
      <c r="F51" s="5">
        <v>100</v>
      </c>
      <c r="G51" s="81">
        <f>G52</f>
        <v>80879</v>
      </c>
      <c r="H51" s="81">
        <f>H52</f>
        <v>83842</v>
      </c>
      <c r="I51" s="81">
        <v>54760.92</v>
      </c>
      <c r="J51" s="5">
        <v>65.31</v>
      </c>
      <c r="K51" s="71"/>
    </row>
    <row r="52" spans="1:11" ht="37.5" x14ac:dyDescent="0.2">
      <c r="A52" s="31" t="s">
        <v>61</v>
      </c>
      <c r="B52" s="53">
        <v>922</v>
      </c>
      <c r="C52" s="10" t="s">
        <v>10</v>
      </c>
      <c r="D52" s="5" t="s">
        <v>11</v>
      </c>
      <c r="E52" s="5">
        <v>2201151180</v>
      </c>
      <c r="F52" s="5">
        <v>120</v>
      </c>
      <c r="G52" s="81">
        <v>80879</v>
      </c>
      <c r="H52" s="81">
        <v>83842</v>
      </c>
      <c r="I52" s="81">
        <v>54760.92</v>
      </c>
      <c r="J52" s="5">
        <v>65.31</v>
      </c>
      <c r="K52" s="71"/>
    </row>
    <row r="53" spans="1:11" ht="31.5" x14ac:dyDescent="0.2">
      <c r="A53" s="4" t="s">
        <v>45</v>
      </c>
      <c r="B53" s="53">
        <v>922</v>
      </c>
      <c r="C53" s="10" t="s">
        <v>10</v>
      </c>
      <c r="D53" s="5" t="s">
        <v>11</v>
      </c>
      <c r="E53" s="5">
        <v>2201151180</v>
      </c>
      <c r="F53" s="5">
        <v>200</v>
      </c>
      <c r="G53" s="81">
        <f>G54</f>
        <v>0</v>
      </c>
      <c r="H53" s="81">
        <f>H54</f>
        <v>5042.67</v>
      </c>
      <c r="I53" s="81">
        <v>0</v>
      </c>
      <c r="J53" s="5">
        <v>0</v>
      </c>
      <c r="K53" s="71"/>
    </row>
    <row r="54" spans="1:11" ht="31.5" x14ac:dyDescent="0.2">
      <c r="A54" s="4" t="s">
        <v>42</v>
      </c>
      <c r="B54" s="53">
        <v>922</v>
      </c>
      <c r="C54" s="10" t="s">
        <v>10</v>
      </c>
      <c r="D54" s="5" t="s">
        <v>11</v>
      </c>
      <c r="E54" s="5">
        <v>2201151180</v>
      </c>
      <c r="F54" s="5">
        <v>240</v>
      </c>
      <c r="G54" s="81">
        <v>0</v>
      </c>
      <c r="H54" s="81">
        <v>5042.67</v>
      </c>
      <c r="I54" s="81">
        <v>0</v>
      </c>
      <c r="J54" s="5">
        <v>0</v>
      </c>
      <c r="K54" s="71"/>
    </row>
    <row r="55" spans="1:11" ht="31.5" x14ac:dyDescent="0.2">
      <c r="A55" s="32" t="s">
        <v>37</v>
      </c>
      <c r="B55" s="43">
        <v>922</v>
      </c>
      <c r="C55" s="12" t="s">
        <v>11</v>
      </c>
      <c r="D55" s="12"/>
      <c r="E55" s="13"/>
      <c r="F55" s="13"/>
      <c r="G55" s="84">
        <f t="shared" ref="G55:H58" si="3">G56</f>
        <v>15000</v>
      </c>
      <c r="H55" s="84">
        <f t="shared" si="3"/>
        <v>15000</v>
      </c>
      <c r="I55" s="84">
        <f>$I$59</f>
        <v>10000</v>
      </c>
      <c r="J55" s="13">
        <f>$J$58</f>
        <v>66.67</v>
      </c>
      <c r="K55" s="71"/>
    </row>
    <row r="56" spans="1:11" ht="47.25" x14ac:dyDescent="0.2">
      <c r="A56" s="4" t="s">
        <v>38</v>
      </c>
      <c r="B56" s="41">
        <v>922</v>
      </c>
      <c r="C56" s="14" t="s">
        <v>11</v>
      </c>
      <c r="D56" s="14" t="s">
        <v>23</v>
      </c>
      <c r="E56" s="5"/>
      <c r="F56" s="5"/>
      <c r="G56" s="81">
        <f t="shared" si="3"/>
        <v>15000</v>
      </c>
      <c r="H56" s="81">
        <f t="shared" si="3"/>
        <v>15000</v>
      </c>
      <c r="I56" s="81">
        <f>$I$59</f>
        <v>10000</v>
      </c>
      <c r="J56" s="5">
        <f>$J$58</f>
        <v>66.67</v>
      </c>
      <c r="K56" s="71"/>
    </row>
    <row r="57" spans="1:11" ht="15.75" x14ac:dyDescent="0.2">
      <c r="A57" s="4" t="s">
        <v>39</v>
      </c>
      <c r="B57" s="41">
        <v>922</v>
      </c>
      <c r="C57" s="14" t="s">
        <v>11</v>
      </c>
      <c r="D57" s="14" t="s">
        <v>23</v>
      </c>
      <c r="E57" s="5">
        <v>2201681140</v>
      </c>
      <c r="F57" s="5"/>
      <c r="G57" s="81">
        <f t="shared" si="3"/>
        <v>15000</v>
      </c>
      <c r="H57" s="81">
        <f t="shared" si="3"/>
        <v>15000</v>
      </c>
      <c r="I57" s="81">
        <f>$I$59</f>
        <v>10000</v>
      </c>
      <c r="J57" s="5">
        <f>$J$58</f>
        <v>66.67</v>
      </c>
      <c r="K57" s="71"/>
    </row>
    <row r="58" spans="1:11" ht="31.5" x14ac:dyDescent="0.2">
      <c r="A58" s="4" t="s">
        <v>45</v>
      </c>
      <c r="B58" s="41">
        <v>922</v>
      </c>
      <c r="C58" s="14" t="s">
        <v>11</v>
      </c>
      <c r="D58" s="14" t="s">
        <v>23</v>
      </c>
      <c r="E58" s="5">
        <v>2201681140</v>
      </c>
      <c r="F58" s="5">
        <v>200</v>
      </c>
      <c r="G58" s="81">
        <f t="shared" si="3"/>
        <v>15000</v>
      </c>
      <c r="H58" s="81">
        <f t="shared" si="3"/>
        <v>15000</v>
      </c>
      <c r="I58" s="81">
        <f>$I$59</f>
        <v>10000</v>
      </c>
      <c r="J58" s="5">
        <v>66.67</v>
      </c>
      <c r="K58" s="71"/>
    </row>
    <row r="59" spans="1:11" ht="31.5" x14ac:dyDescent="0.2">
      <c r="A59" s="4" t="s">
        <v>42</v>
      </c>
      <c r="B59" s="41">
        <v>922</v>
      </c>
      <c r="C59" s="14" t="s">
        <v>11</v>
      </c>
      <c r="D59" s="14" t="s">
        <v>23</v>
      </c>
      <c r="E59" s="5">
        <v>2201681140</v>
      </c>
      <c r="F59" s="5">
        <v>240</v>
      </c>
      <c r="G59" s="81">
        <v>15000</v>
      </c>
      <c r="H59" s="81">
        <v>15000</v>
      </c>
      <c r="I59" s="81">
        <v>10000</v>
      </c>
      <c r="J59" s="5">
        <v>66.67</v>
      </c>
      <c r="K59" s="71"/>
    </row>
    <row r="60" spans="1:11" ht="15.75" x14ac:dyDescent="0.2">
      <c r="A60" s="11" t="s">
        <v>53</v>
      </c>
      <c r="B60" s="43">
        <v>922</v>
      </c>
      <c r="C60" s="26" t="s">
        <v>52</v>
      </c>
      <c r="D60" s="26"/>
      <c r="E60" s="26"/>
      <c r="F60" s="26"/>
      <c r="G60" s="85">
        <v>2574908.54</v>
      </c>
      <c r="H60" s="85">
        <v>2574908.54</v>
      </c>
      <c r="I60" s="85">
        <v>1154883.3999999999</v>
      </c>
      <c r="J60" s="26">
        <f>$J$64</f>
        <v>44.85</v>
      </c>
      <c r="K60" s="71"/>
    </row>
    <row r="61" spans="1:11" ht="15.75" x14ac:dyDescent="0.2">
      <c r="A61" s="4" t="s">
        <v>54</v>
      </c>
      <c r="B61" s="41">
        <v>922</v>
      </c>
      <c r="C61" s="14" t="s">
        <v>52</v>
      </c>
      <c r="D61" s="14" t="s">
        <v>23</v>
      </c>
      <c r="E61" s="5"/>
      <c r="F61" s="5"/>
      <c r="G61" s="81">
        <v>2574908.54</v>
      </c>
      <c r="H61" s="81">
        <v>2574908.54</v>
      </c>
      <c r="I61" s="81">
        <v>1154883.3999999999</v>
      </c>
      <c r="J61" s="5">
        <f>$J$64</f>
        <v>44.85</v>
      </c>
      <c r="K61" s="71"/>
    </row>
    <row r="62" spans="1:11" ht="31.5" x14ac:dyDescent="0.2">
      <c r="A62" s="4" t="s">
        <v>55</v>
      </c>
      <c r="B62" s="41">
        <v>922</v>
      </c>
      <c r="C62" s="14" t="s">
        <v>52</v>
      </c>
      <c r="D62" s="14" t="s">
        <v>23</v>
      </c>
      <c r="E62" s="5">
        <v>2201881600</v>
      </c>
      <c r="F62" s="5"/>
      <c r="G62" s="81">
        <v>2574908.54</v>
      </c>
      <c r="H62" s="81">
        <v>2574908.54</v>
      </c>
      <c r="I62" s="81">
        <v>1154883.3999999999</v>
      </c>
      <c r="J62" s="5">
        <f>$J$64</f>
        <v>44.85</v>
      </c>
      <c r="K62" s="71"/>
    </row>
    <row r="63" spans="1:11" ht="31.5" x14ac:dyDescent="0.2">
      <c r="A63" s="4" t="s">
        <v>45</v>
      </c>
      <c r="B63" s="41">
        <v>922</v>
      </c>
      <c r="C63" s="14" t="s">
        <v>52</v>
      </c>
      <c r="D63" s="14" t="s">
        <v>23</v>
      </c>
      <c r="E63" s="5">
        <v>2201881600</v>
      </c>
      <c r="F63" s="5">
        <v>200</v>
      </c>
      <c r="G63" s="81">
        <v>2574908.54</v>
      </c>
      <c r="H63" s="81">
        <v>2574908.54</v>
      </c>
      <c r="I63" s="81">
        <v>1154883.3999999999</v>
      </c>
      <c r="J63" s="5">
        <f>$J$64</f>
        <v>44.85</v>
      </c>
      <c r="K63" s="71"/>
    </row>
    <row r="64" spans="1:11" ht="31.5" x14ac:dyDescent="0.2">
      <c r="A64" s="4" t="s">
        <v>42</v>
      </c>
      <c r="B64" s="41">
        <v>922</v>
      </c>
      <c r="C64" s="14" t="s">
        <v>52</v>
      </c>
      <c r="D64" s="14" t="s">
        <v>23</v>
      </c>
      <c r="E64" s="5">
        <v>2201881600</v>
      </c>
      <c r="F64" s="5">
        <v>240</v>
      </c>
      <c r="G64" s="81">
        <v>2574908.54</v>
      </c>
      <c r="H64" s="81">
        <v>2574908.54</v>
      </c>
      <c r="I64" s="81">
        <v>1154883.3999999999</v>
      </c>
      <c r="J64" s="5">
        <v>44.85</v>
      </c>
      <c r="K64" s="71"/>
    </row>
    <row r="65" spans="1:11" ht="15.75" x14ac:dyDescent="0.2">
      <c r="A65" s="6" t="s">
        <v>27</v>
      </c>
      <c r="B65" s="43">
        <v>922</v>
      </c>
      <c r="C65" s="7" t="s">
        <v>15</v>
      </c>
      <c r="D65" s="8" t="s">
        <v>2</v>
      </c>
      <c r="E65" s="8" t="s">
        <v>2</v>
      </c>
      <c r="F65" s="8" t="s">
        <v>2</v>
      </c>
      <c r="G65" s="93">
        <f>G66</f>
        <v>908599</v>
      </c>
      <c r="H65" s="93">
        <f>H66</f>
        <v>908599</v>
      </c>
      <c r="I65" s="93">
        <f>I66</f>
        <v>700708.61</v>
      </c>
      <c r="J65" s="33">
        <v>94.36</v>
      </c>
      <c r="K65" s="71"/>
    </row>
    <row r="66" spans="1:11" ht="15.75" x14ac:dyDescent="0.2">
      <c r="A66" s="28" t="s">
        <v>25</v>
      </c>
      <c r="B66" s="41">
        <v>922</v>
      </c>
      <c r="C66" s="54" t="s">
        <v>15</v>
      </c>
      <c r="D66" s="91" t="s">
        <v>11</v>
      </c>
      <c r="E66" s="54"/>
      <c r="F66" s="54"/>
      <c r="G66" s="94">
        <f>G67+G89+G92</f>
        <v>908599</v>
      </c>
      <c r="H66" s="94">
        <f>H67+H89+H92</f>
        <v>908599</v>
      </c>
      <c r="I66" s="94">
        <f>I67+I89+I92</f>
        <v>700708.61</v>
      </c>
      <c r="J66" s="54">
        <v>94.36</v>
      </c>
      <c r="K66" s="71"/>
    </row>
    <row r="67" spans="1:11" ht="15.75" x14ac:dyDescent="0.2">
      <c r="A67" s="28" t="s">
        <v>47</v>
      </c>
      <c r="B67" s="41">
        <v>922</v>
      </c>
      <c r="C67" s="54" t="s">
        <v>15</v>
      </c>
      <c r="D67" s="91" t="s">
        <v>11</v>
      </c>
      <c r="E67" s="54">
        <v>2201981690</v>
      </c>
      <c r="F67" s="54"/>
      <c r="G67" s="80">
        <f>G69</f>
        <v>229700</v>
      </c>
      <c r="H67" s="80">
        <f>H69</f>
        <v>229700</v>
      </c>
      <c r="I67" s="80">
        <f>$I$69</f>
        <v>79564.75</v>
      </c>
      <c r="J67" s="54">
        <v>34.64</v>
      </c>
      <c r="K67" s="71"/>
    </row>
    <row r="68" spans="1:11" ht="31.5" x14ac:dyDescent="0.2">
      <c r="A68" s="4" t="s">
        <v>45</v>
      </c>
      <c r="B68" s="41">
        <v>922</v>
      </c>
      <c r="C68" s="5" t="s">
        <v>15</v>
      </c>
      <c r="D68" s="14" t="s">
        <v>11</v>
      </c>
      <c r="E68" s="5">
        <v>2201981690</v>
      </c>
      <c r="F68" s="5">
        <v>200</v>
      </c>
      <c r="G68" s="81">
        <v>229700</v>
      </c>
      <c r="H68" s="81">
        <f>H69</f>
        <v>229700</v>
      </c>
      <c r="I68" s="81">
        <f>$I$69</f>
        <v>79564.75</v>
      </c>
      <c r="J68" s="5">
        <v>34.64</v>
      </c>
      <c r="K68" s="71"/>
    </row>
    <row r="69" spans="1:11" ht="31.5" x14ac:dyDescent="0.2">
      <c r="A69" s="4" t="s">
        <v>42</v>
      </c>
      <c r="B69" s="41">
        <v>922</v>
      </c>
      <c r="C69" s="5" t="s">
        <v>15</v>
      </c>
      <c r="D69" s="14" t="s">
        <v>11</v>
      </c>
      <c r="E69" s="5">
        <v>2201981690</v>
      </c>
      <c r="F69" s="5">
        <v>240</v>
      </c>
      <c r="G69" s="81">
        <v>229700</v>
      </c>
      <c r="H69" s="81">
        <v>229700</v>
      </c>
      <c r="I69" s="81">
        <v>79564.75</v>
      </c>
      <c r="J69" s="5">
        <v>34.64</v>
      </c>
      <c r="K69" s="71"/>
    </row>
    <row r="70" spans="1:11" ht="15.75" hidden="1" x14ac:dyDescent="0.2">
      <c r="A70" s="28" t="s">
        <v>31</v>
      </c>
      <c r="B70" s="41">
        <v>922</v>
      </c>
      <c r="C70" s="5" t="s">
        <v>15</v>
      </c>
      <c r="D70" s="14" t="s">
        <v>11</v>
      </c>
      <c r="E70" s="5">
        <v>2202081700</v>
      </c>
      <c r="F70" s="5"/>
      <c r="G70" s="81">
        <f>G71</f>
        <v>0</v>
      </c>
      <c r="H70" s="81">
        <f>H71</f>
        <v>0</v>
      </c>
      <c r="I70" s="81"/>
      <c r="J70" s="5"/>
      <c r="K70" s="71"/>
    </row>
    <row r="71" spans="1:11" ht="31.5" hidden="1" x14ac:dyDescent="0.2">
      <c r="A71" s="4" t="s">
        <v>45</v>
      </c>
      <c r="B71" s="41">
        <v>922</v>
      </c>
      <c r="C71" s="5" t="s">
        <v>15</v>
      </c>
      <c r="D71" s="14" t="s">
        <v>11</v>
      </c>
      <c r="E71" s="5">
        <v>2202081700</v>
      </c>
      <c r="F71" s="5">
        <v>200</v>
      </c>
      <c r="G71" s="81">
        <f>G72</f>
        <v>0</v>
      </c>
      <c r="H71" s="81">
        <f>H72</f>
        <v>0</v>
      </c>
      <c r="I71" s="81"/>
      <c r="J71" s="5"/>
      <c r="K71" s="71"/>
    </row>
    <row r="72" spans="1:11" ht="31.5" hidden="1" x14ac:dyDescent="0.2">
      <c r="A72" s="4" t="s">
        <v>42</v>
      </c>
      <c r="B72" s="41">
        <v>922</v>
      </c>
      <c r="C72" s="5" t="s">
        <v>15</v>
      </c>
      <c r="D72" s="14" t="s">
        <v>11</v>
      </c>
      <c r="E72" s="5">
        <v>2202081700</v>
      </c>
      <c r="F72" s="5">
        <v>240</v>
      </c>
      <c r="G72" s="81"/>
      <c r="H72" s="81"/>
      <c r="I72" s="81"/>
      <c r="J72" s="5"/>
      <c r="K72" s="71"/>
    </row>
    <row r="73" spans="1:11" ht="15.75" hidden="1" x14ac:dyDescent="0.2">
      <c r="A73" s="28" t="s">
        <v>32</v>
      </c>
      <c r="B73" s="41">
        <v>922</v>
      </c>
      <c r="C73" s="5" t="s">
        <v>15</v>
      </c>
      <c r="D73" s="14" t="s">
        <v>11</v>
      </c>
      <c r="E73" s="5">
        <v>2202181710</v>
      </c>
      <c r="F73" s="5"/>
      <c r="G73" s="81">
        <f>G74</f>
        <v>0</v>
      </c>
      <c r="H73" s="81">
        <f>H74</f>
        <v>0</v>
      </c>
      <c r="I73" s="81"/>
      <c r="J73" s="5"/>
      <c r="K73" s="71"/>
    </row>
    <row r="74" spans="1:11" ht="31.5" hidden="1" x14ac:dyDescent="0.2">
      <c r="A74" s="4" t="s">
        <v>45</v>
      </c>
      <c r="B74" s="41">
        <v>922</v>
      </c>
      <c r="C74" s="5" t="s">
        <v>15</v>
      </c>
      <c r="D74" s="14" t="s">
        <v>11</v>
      </c>
      <c r="E74" s="5">
        <v>2202181710</v>
      </c>
      <c r="F74" s="5">
        <v>200</v>
      </c>
      <c r="G74" s="81">
        <f>G75</f>
        <v>0</v>
      </c>
      <c r="H74" s="81">
        <f>H75</f>
        <v>0</v>
      </c>
      <c r="I74" s="81"/>
      <c r="J74" s="5"/>
      <c r="K74" s="71"/>
    </row>
    <row r="75" spans="1:11" ht="31.5" hidden="1" x14ac:dyDescent="0.2">
      <c r="A75" s="4" t="s">
        <v>42</v>
      </c>
      <c r="B75" s="41">
        <v>922</v>
      </c>
      <c r="C75" s="5" t="s">
        <v>15</v>
      </c>
      <c r="D75" s="14" t="s">
        <v>11</v>
      </c>
      <c r="E75" s="5">
        <v>2202181710</v>
      </c>
      <c r="F75" s="5">
        <v>240</v>
      </c>
      <c r="G75" s="81"/>
      <c r="H75" s="81"/>
      <c r="I75" s="81"/>
      <c r="J75" s="5"/>
      <c r="K75" s="71"/>
    </row>
    <row r="76" spans="1:11" ht="15.75" hidden="1" x14ac:dyDescent="0.2">
      <c r="A76" s="28" t="s">
        <v>48</v>
      </c>
      <c r="B76" s="41">
        <v>922</v>
      </c>
      <c r="C76" s="5" t="s">
        <v>15</v>
      </c>
      <c r="D76" s="14" t="s">
        <v>11</v>
      </c>
      <c r="E76" s="5">
        <v>2202281730</v>
      </c>
      <c r="F76" s="5"/>
      <c r="G76" s="81">
        <f>G77</f>
        <v>0</v>
      </c>
      <c r="H76" s="81">
        <f>H77</f>
        <v>0</v>
      </c>
      <c r="I76" s="81"/>
      <c r="J76" s="5"/>
      <c r="K76" s="71"/>
    </row>
    <row r="77" spans="1:11" ht="31.5" hidden="1" x14ac:dyDescent="0.2">
      <c r="A77" s="4" t="s">
        <v>45</v>
      </c>
      <c r="B77" s="41">
        <v>922</v>
      </c>
      <c r="C77" s="5" t="s">
        <v>15</v>
      </c>
      <c r="D77" s="14" t="s">
        <v>11</v>
      </c>
      <c r="E77" s="5">
        <v>2202281730</v>
      </c>
      <c r="F77" s="5">
        <v>200</v>
      </c>
      <c r="G77" s="81">
        <f>G78</f>
        <v>0</v>
      </c>
      <c r="H77" s="81">
        <f>H78</f>
        <v>0</v>
      </c>
      <c r="I77" s="81"/>
      <c r="J77" s="5"/>
      <c r="K77" s="71"/>
    </row>
    <row r="78" spans="1:11" ht="31.5" hidden="1" x14ac:dyDescent="0.2">
      <c r="A78" s="4" t="s">
        <v>42</v>
      </c>
      <c r="B78" s="41">
        <v>922</v>
      </c>
      <c r="C78" s="5" t="s">
        <v>15</v>
      </c>
      <c r="D78" s="14" t="s">
        <v>11</v>
      </c>
      <c r="E78" s="5">
        <v>2202281730</v>
      </c>
      <c r="F78" s="5">
        <v>240</v>
      </c>
      <c r="G78" s="81"/>
      <c r="H78" s="81"/>
      <c r="I78" s="81"/>
      <c r="J78" s="5"/>
      <c r="K78" s="71"/>
    </row>
    <row r="79" spans="1:11" ht="15.75" hidden="1" x14ac:dyDescent="0.2">
      <c r="A79" s="6" t="s">
        <v>28</v>
      </c>
      <c r="B79" s="43">
        <v>922</v>
      </c>
      <c r="C79" s="7" t="s">
        <v>16</v>
      </c>
      <c r="D79" s="8" t="s">
        <v>2</v>
      </c>
      <c r="E79" s="8" t="s">
        <v>2</v>
      </c>
      <c r="F79" s="8" t="s">
        <v>2</v>
      </c>
      <c r="G79" s="77">
        <f t="shared" ref="G79:H82" si="4">G80</f>
        <v>0</v>
      </c>
      <c r="H79" s="77">
        <f t="shared" si="4"/>
        <v>0</v>
      </c>
      <c r="I79" s="77"/>
      <c r="J79" s="8"/>
      <c r="K79" s="71"/>
    </row>
    <row r="80" spans="1:11" ht="15.75" hidden="1" x14ac:dyDescent="0.2">
      <c r="A80" s="30" t="s">
        <v>49</v>
      </c>
      <c r="B80" s="41">
        <v>922</v>
      </c>
      <c r="C80" s="15" t="s">
        <v>16</v>
      </c>
      <c r="D80" s="15" t="s">
        <v>16</v>
      </c>
      <c r="E80" s="16" t="s">
        <v>2</v>
      </c>
      <c r="F80" s="16" t="s">
        <v>2</v>
      </c>
      <c r="G80" s="79">
        <f t="shared" si="4"/>
        <v>0</v>
      </c>
      <c r="H80" s="79">
        <f t="shared" si="4"/>
        <v>0</v>
      </c>
      <c r="I80" s="79"/>
      <c r="J80" s="16"/>
      <c r="K80" s="71"/>
    </row>
    <row r="81" spans="1:11" ht="15.75" hidden="1" x14ac:dyDescent="0.2">
      <c r="A81" s="28" t="s">
        <v>50</v>
      </c>
      <c r="B81" s="41">
        <v>922</v>
      </c>
      <c r="C81" s="5" t="s">
        <v>16</v>
      </c>
      <c r="D81" s="5" t="s">
        <v>16</v>
      </c>
      <c r="E81" s="5">
        <v>2202482360</v>
      </c>
      <c r="F81" s="9" t="s">
        <v>2</v>
      </c>
      <c r="G81" s="83">
        <f t="shared" si="4"/>
        <v>0</v>
      </c>
      <c r="H81" s="83">
        <f t="shared" si="4"/>
        <v>0</v>
      </c>
      <c r="I81" s="83"/>
      <c r="J81" s="9"/>
      <c r="K81" s="71"/>
    </row>
    <row r="82" spans="1:11" ht="31.5" hidden="1" x14ac:dyDescent="0.2">
      <c r="A82" s="4" t="s">
        <v>45</v>
      </c>
      <c r="B82" s="41">
        <v>922</v>
      </c>
      <c r="C82" s="5" t="s">
        <v>16</v>
      </c>
      <c r="D82" s="5" t="s">
        <v>16</v>
      </c>
      <c r="E82" s="5">
        <v>2202482360</v>
      </c>
      <c r="F82" s="5" t="s">
        <v>12</v>
      </c>
      <c r="G82" s="81">
        <f t="shared" si="4"/>
        <v>0</v>
      </c>
      <c r="H82" s="81">
        <f t="shared" si="4"/>
        <v>0</v>
      </c>
      <c r="I82" s="81"/>
      <c r="J82" s="5"/>
      <c r="K82" s="71"/>
    </row>
    <row r="83" spans="1:11" ht="31.5" hidden="1" x14ac:dyDescent="0.2">
      <c r="A83" s="4" t="s">
        <v>42</v>
      </c>
      <c r="B83" s="41">
        <v>922</v>
      </c>
      <c r="C83" s="5" t="s">
        <v>16</v>
      </c>
      <c r="D83" s="5" t="s">
        <v>16</v>
      </c>
      <c r="E83" s="5">
        <v>2202482360</v>
      </c>
      <c r="F83" s="5" t="s">
        <v>13</v>
      </c>
      <c r="G83" s="81"/>
      <c r="H83" s="81"/>
      <c r="I83" s="81"/>
      <c r="J83" s="5"/>
      <c r="K83" s="71"/>
    </row>
    <row r="84" spans="1:11" ht="22.5" hidden="1" customHeight="1" x14ac:dyDescent="0.2">
      <c r="A84" s="6" t="s">
        <v>29</v>
      </c>
      <c r="B84" s="43">
        <v>922</v>
      </c>
      <c r="C84" s="7" t="s">
        <v>26</v>
      </c>
      <c r="D84" s="8" t="s">
        <v>2</v>
      </c>
      <c r="E84" s="8" t="s">
        <v>2</v>
      </c>
      <c r="F84" s="8" t="s">
        <v>2</v>
      </c>
      <c r="G84" s="77">
        <f t="shared" ref="G84:H87" si="5">G85</f>
        <v>0</v>
      </c>
      <c r="H84" s="77">
        <f t="shared" si="5"/>
        <v>0</v>
      </c>
      <c r="I84" s="77"/>
      <c r="J84" s="8"/>
      <c r="K84" s="71"/>
    </row>
    <row r="85" spans="1:11" ht="15.75" hidden="1" x14ac:dyDescent="0.2">
      <c r="A85" s="27" t="s">
        <v>30</v>
      </c>
      <c r="B85" s="41">
        <v>922</v>
      </c>
      <c r="C85" s="15" t="s">
        <v>26</v>
      </c>
      <c r="D85" s="15" t="s">
        <v>9</v>
      </c>
      <c r="E85" s="16" t="s">
        <v>2</v>
      </c>
      <c r="F85" s="16" t="s">
        <v>2</v>
      </c>
      <c r="G85" s="79">
        <f t="shared" si="5"/>
        <v>0</v>
      </c>
      <c r="H85" s="79">
        <f t="shared" si="5"/>
        <v>0</v>
      </c>
      <c r="I85" s="79"/>
      <c r="J85" s="16"/>
      <c r="K85" s="71"/>
    </row>
    <row r="86" spans="1:11" ht="78.75" hidden="1" x14ac:dyDescent="0.2">
      <c r="A86" s="4" t="s">
        <v>51</v>
      </c>
      <c r="B86" s="41">
        <v>922</v>
      </c>
      <c r="C86" s="15" t="s">
        <v>26</v>
      </c>
      <c r="D86" s="15" t="s">
        <v>9</v>
      </c>
      <c r="E86" s="16">
        <v>2202584260</v>
      </c>
      <c r="F86" s="16"/>
      <c r="G86" s="79">
        <f t="shared" si="5"/>
        <v>0</v>
      </c>
      <c r="H86" s="79">
        <f t="shared" si="5"/>
        <v>0</v>
      </c>
      <c r="I86" s="79"/>
      <c r="J86" s="16"/>
      <c r="K86" s="71"/>
    </row>
    <row r="87" spans="1:11" ht="15.75" hidden="1" x14ac:dyDescent="0.2">
      <c r="A87" s="24" t="s">
        <v>35</v>
      </c>
      <c r="B87" s="41">
        <v>922</v>
      </c>
      <c r="C87" s="10" t="s">
        <v>26</v>
      </c>
      <c r="D87" s="5" t="s">
        <v>9</v>
      </c>
      <c r="E87" s="16">
        <v>2202584260</v>
      </c>
      <c r="F87" s="5">
        <v>500</v>
      </c>
      <c r="G87" s="81">
        <f t="shared" si="5"/>
        <v>0</v>
      </c>
      <c r="H87" s="81">
        <f t="shared" si="5"/>
        <v>0</v>
      </c>
      <c r="I87" s="81"/>
      <c r="J87" s="5"/>
      <c r="K87" s="71"/>
    </row>
    <row r="88" spans="1:11" ht="15.75" hidden="1" x14ac:dyDescent="0.2">
      <c r="A88" s="24" t="s">
        <v>36</v>
      </c>
      <c r="B88" s="41">
        <v>922</v>
      </c>
      <c r="C88" s="10" t="s">
        <v>26</v>
      </c>
      <c r="D88" s="5" t="s">
        <v>9</v>
      </c>
      <c r="E88" s="16">
        <v>2202584260</v>
      </c>
      <c r="F88" s="5">
        <v>540</v>
      </c>
      <c r="G88" s="81"/>
      <c r="H88" s="81"/>
      <c r="I88" s="81"/>
      <c r="J88" s="5"/>
      <c r="K88" s="71"/>
    </row>
    <row r="89" spans="1:11" ht="21" customHeight="1" x14ac:dyDescent="0.2">
      <c r="A89" s="36" t="str">
        <f>[1]Документ!$A$140</f>
        <v xml:space="preserve">        Организация и содержание местзахоронения (кладбищ)</v>
      </c>
      <c r="B89" s="53">
        <v>922</v>
      </c>
      <c r="C89" s="92" t="s">
        <v>15</v>
      </c>
      <c r="D89" s="54" t="s">
        <v>11</v>
      </c>
      <c r="E89" s="73">
        <v>2202181710</v>
      </c>
      <c r="F89" s="54"/>
      <c r="G89" s="80">
        <f>G91</f>
        <v>331450</v>
      </c>
      <c r="H89" s="80">
        <f>H91</f>
        <v>331450</v>
      </c>
      <c r="I89" s="80">
        <f>I91</f>
        <v>273778.2</v>
      </c>
      <c r="J89" s="54">
        <f>J91</f>
        <v>82.6</v>
      </c>
      <c r="K89" s="71"/>
    </row>
    <row r="90" spans="1:11" ht="33" customHeight="1" x14ac:dyDescent="0.2">
      <c r="A90" s="24" t="str">
        <f>A68</f>
        <v>Закупка товаров, работ и услуг для обеспечения государственных  (муниципальных) нужд</v>
      </c>
      <c r="B90" s="53">
        <v>922</v>
      </c>
      <c r="C90" s="10" t="s">
        <v>15</v>
      </c>
      <c r="D90" s="5" t="s">
        <v>11</v>
      </c>
      <c r="E90" s="16">
        <f>$E$89</f>
        <v>2202181710</v>
      </c>
      <c r="F90" s="5">
        <v>200</v>
      </c>
      <c r="G90" s="81">
        <f>G91</f>
        <v>331450</v>
      </c>
      <c r="H90" s="81">
        <f>H91</f>
        <v>331450</v>
      </c>
      <c r="I90" s="81">
        <f>I91</f>
        <v>273778.2</v>
      </c>
      <c r="J90" s="5">
        <f>J91</f>
        <v>82.6</v>
      </c>
      <c r="K90" s="71"/>
    </row>
    <row r="91" spans="1:11" ht="31.5" customHeight="1" x14ac:dyDescent="0.2">
      <c r="A91" s="24" t="str">
        <f>A69</f>
        <v>Иные закупки товаров, работ и услуг для  обеспечения государственных (муниципальных) нужд</v>
      </c>
      <c r="B91" s="53">
        <v>922</v>
      </c>
      <c r="C91" s="10" t="s">
        <v>15</v>
      </c>
      <c r="D91" s="5" t="s">
        <v>11</v>
      </c>
      <c r="E91" s="16">
        <f>$E$89</f>
        <v>2202181710</v>
      </c>
      <c r="F91" s="5">
        <v>240</v>
      </c>
      <c r="G91" s="81">
        <v>331450</v>
      </c>
      <c r="H91" s="81">
        <v>331450</v>
      </c>
      <c r="I91" s="81">
        <v>273778.2</v>
      </c>
      <c r="J91" s="5">
        <v>82.6</v>
      </c>
      <c r="K91" s="71"/>
    </row>
    <row r="92" spans="1:11" ht="15.75" x14ac:dyDescent="0.2">
      <c r="A92" s="36" t="s">
        <v>73</v>
      </c>
      <c r="B92" s="53">
        <v>922</v>
      </c>
      <c r="C92" s="92" t="s">
        <v>15</v>
      </c>
      <c r="D92" s="54" t="s">
        <v>11</v>
      </c>
      <c r="E92" s="73">
        <v>2202281730</v>
      </c>
      <c r="F92" s="54"/>
      <c r="G92" s="80">
        <f>G94</f>
        <v>347449</v>
      </c>
      <c r="H92" s="80">
        <f>H94</f>
        <v>347449</v>
      </c>
      <c r="I92" s="80">
        <v>347365.66</v>
      </c>
      <c r="J92" s="54">
        <v>99.98</v>
      </c>
      <c r="K92" s="71"/>
    </row>
    <row r="93" spans="1:11" ht="30" customHeight="1" x14ac:dyDescent="0.2">
      <c r="A93" s="24" t="str">
        <f>A90</f>
        <v>Закупка товаров, работ и услуг для обеспечения государственных  (муниципальных) нужд</v>
      </c>
      <c r="B93" s="53">
        <v>922</v>
      </c>
      <c r="C93" s="10" t="s">
        <v>15</v>
      </c>
      <c r="D93" s="5" t="s">
        <v>11</v>
      </c>
      <c r="E93" s="16">
        <v>2202281730</v>
      </c>
      <c r="F93" s="5">
        <v>200</v>
      </c>
      <c r="G93" s="81">
        <f>G94</f>
        <v>347449</v>
      </c>
      <c r="H93" s="81">
        <f>H94</f>
        <v>347449</v>
      </c>
      <c r="I93" s="81">
        <v>347365.66</v>
      </c>
      <c r="J93" s="5">
        <v>99.98</v>
      </c>
      <c r="K93" s="71"/>
    </row>
    <row r="94" spans="1:11" ht="33" customHeight="1" x14ac:dyDescent="0.2">
      <c r="A94" s="24" t="str">
        <f>A91</f>
        <v>Иные закупки товаров, работ и услуг для  обеспечения государственных (муниципальных) нужд</v>
      </c>
      <c r="B94" s="53">
        <v>922</v>
      </c>
      <c r="C94" s="10" t="s">
        <v>15</v>
      </c>
      <c r="D94" s="5" t="s">
        <v>11</v>
      </c>
      <c r="E94" s="16">
        <v>2202281730</v>
      </c>
      <c r="F94" s="5">
        <v>240</v>
      </c>
      <c r="G94" s="81">
        <v>347449</v>
      </c>
      <c r="H94" s="81">
        <v>347449</v>
      </c>
      <c r="I94" s="81">
        <v>347365.66</v>
      </c>
      <c r="J94" s="5">
        <v>99.98</v>
      </c>
      <c r="K94" s="71"/>
    </row>
    <row r="95" spans="1:11" ht="23.25" customHeight="1" x14ac:dyDescent="0.2">
      <c r="A95" s="65" t="str">
        <f>[1]Документ!A161</f>
        <v xml:space="preserve">    ОБРАЗОВАНИЕ</v>
      </c>
      <c r="B95" s="66">
        <v>922</v>
      </c>
      <c r="C95" s="67" t="s">
        <v>16</v>
      </c>
      <c r="D95" s="67"/>
      <c r="E95" s="68"/>
      <c r="F95" s="67"/>
      <c r="G95" s="87" t="s">
        <v>77</v>
      </c>
      <c r="H95" s="87" t="s">
        <v>77</v>
      </c>
      <c r="I95" s="87" t="str">
        <f>I99</f>
        <v>0</v>
      </c>
      <c r="J95" s="67" t="str">
        <f>J99</f>
        <v>0</v>
      </c>
      <c r="K95" s="71"/>
    </row>
    <row r="96" spans="1:11" ht="16.5" customHeight="1" x14ac:dyDescent="0.2">
      <c r="A96" s="24" t="str">
        <f>[1]Документ!A162</f>
        <v xml:space="preserve">      Молодежная политика</v>
      </c>
      <c r="B96" s="62" t="s">
        <v>75</v>
      </c>
      <c r="C96" s="63" t="s">
        <v>16</v>
      </c>
      <c r="D96" s="63" t="s">
        <v>16</v>
      </c>
      <c r="E96" s="64"/>
      <c r="F96" s="63"/>
      <c r="G96" s="88" t="s">
        <v>77</v>
      </c>
      <c r="H96" s="88" t="s">
        <v>77</v>
      </c>
      <c r="I96" s="88" t="str">
        <f>I99</f>
        <v>0</v>
      </c>
      <c r="J96" s="63" t="str">
        <f>J99</f>
        <v>0</v>
      </c>
      <c r="K96" s="71"/>
    </row>
    <row r="97" spans="1:11" ht="18" customHeight="1" x14ac:dyDescent="0.2">
      <c r="A97" s="24" t="str">
        <f>[1]Документ!A163</f>
        <v xml:space="preserve">        Мероприятия по работе с семьей. детьми и молодежью</v>
      </c>
      <c r="B97" s="62" t="s">
        <v>75</v>
      </c>
      <c r="C97" s="63" t="s">
        <v>16</v>
      </c>
      <c r="D97" s="63" t="s">
        <v>16</v>
      </c>
      <c r="E97" s="64" t="s">
        <v>76</v>
      </c>
      <c r="F97" s="63"/>
      <c r="G97" s="88" t="s">
        <v>77</v>
      </c>
      <c r="H97" s="88" t="s">
        <v>77</v>
      </c>
      <c r="I97" s="88" t="str">
        <f>I99</f>
        <v>0</v>
      </c>
      <c r="J97" s="63" t="str">
        <f>J99</f>
        <v>0</v>
      </c>
      <c r="K97" s="71"/>
    </row>
    <row r="98" spans="1:11" ht="33" customHeight="1" x14ac:dyDescent="0.2">
      <c r="A98" s="24" t="str">
        <f>[1]Документ!A164</f>
        <v xml:space="preserve">          Закупка товаров, работ и услуг для обеспечения государственных (муниципальных) нужд</v>
      </c>
      <c r="B98" s="62" t="s">
        <v>75</v>
      </c>
      <c r="C98" s="63" t="s">
        <v>16</v>
      </c>
      <c r="D98" s="63" t="s">
        <v>16</v>
      </c>
      <c r="E98" s="64" t="s">
        <v>76</v>
      </c>
      <c r="F98" s="63" t="s">
        <v>12</v>
      </c>
      <c r="G98" s="88" t="s">
        <v>77</v>
      </c>
      <c r="H98" s="88" t="s">
        <v>77</v>
      </c>
      <c r="I98" s="88" t="str">
        <f>I99</f>
        <v>0</v>
      </c>
      <c r="J98" s="63" t="str">
        <f>J99</f>
        <v>0</v>
      </c>
      <c r="K98" s="71"/>
    </row>
    <row r="99" spans="1:11" ht="33" customHeight="1" x14ac:dyDescent="0.2">
      <c r="A99" s="24" t="str">
        <f>[1]Документ!A165</f>
        <v xml:space="preserve">            Иные закупки товаров, работ и услуг для обеспечения государственных (муниципальных) нужд</v>
      </c>
      <c r="B99" s="62" t="s">
        <v>75</v>
      </c>
      <c r="C99" s="63" t="s">
        <v>16</v>
      </c>
      <c r="D99" s="63" t="s">
        <v>16</v>
      </c>
      <c r="E99" s="64" t="s">
        <v>76</v>
      </c>
      <c r="F99" s="63" t="s">
        <v>13</v>
      </c>
      <c r="G99" s="88" t="s">
        <v>77</v>
      </c>
      <c r="H99" s="88" t="s">
        <v>77</v>
      </c>
      <c r="I99" s="88" t="s">
        <v>83</v>
      </c>
      <c r="J99" s="63" t="s">
        <v>83</v>
      </c>
      <c r="K99" s="71"/>
    </row>
    <row r="100" spans="1:11" ht="22.5" customHeight="1" x14ac:dyDescent="0.2">
      <c r="A100" s="65" t="str">
        <f>[1]Документ!A169</f>
        <v xml:space="preserve">    СОЦИАЛЬНАЯ ПОЛИТИКА</v>
      </c>
      <c r="B100" s="66">
        <v>922</v>
      </c>
      <c r="C100" s="67" t="s">
        <v>24</v>
      </c>
      <c r="D100" s="67">
        <f>D105</f>
        <v>0</v>
      </c>
      <c r="E100" s="68">
        <f>E105</f>
        <v>0</v>
      </c>
      <c r="F100" s="67">
        <f>F105</f>
        <v>0</v>
      </c>
      <c r="G100" s="87" t="str">
        <f>G104</f>
        <v>103924</v>
      </c>
      <c r="H100" s="87" t="str">
        <f>H104</f>
        <v>103924</v>
      </c>
      <c r="I100" s="87">
        <f>I104</f>
        <v>77942.52</v>
      </c>
      <c r="J100" s="67" t="str">
        <f>J104</f>
        <v>75</v>
      </c>
      <c r="K100" s="71"/>
    </row>
    <row r="101" spans="1:11" ht="21.75" customHeight="1" x14ac:dyDescent="0.2">
      <c r="A101" s="24" t="str">
        <f>[1]Документ!A170</f>
        <v xml:space="preserve">      Пенсионное обеспечение</v>
      </c>
      <c r="B101" s="62" t="s">
        <v>75</v>
      </c>
      <c r="C101" s="63" t="s">
        <v>24</v>
      </c>
      <c r="D101" s="63" t="s">
        <v>9</v>
      </c>
      <c r="E101" s="64">
        <f>E106</f>
        <v>0</v>
      </c>
      <c r="F101" s="63">
        <f>F106</f>
        <v>0</v>
      </c>
      <c r="G101" s="88" t="str">
        <f>G104</f>
        <v>103924</v>
      </c>
      <c r="H101" s="88" t="str">
        <f>H104</f>
        <v>103924</v>
      </c>
      <c r="I101" s="88">
        <f>I104</f>
        <v>77942.52</v>
      </c>
      <c r="J101" s="63" t="str">
        <f>J104</f>
        <v>75</v>
      </c>
      <c r="K101" s="71"/>
    </row>
    <row r="102" spans="1:11" ht="33" customHeight="1" x14ac:dyDescent="0.2">
      <c r="A102" s="24" t="str">
        <f>[1]Документ!A171</f>
        <v xml:space="preserve">        Выплата муниципальных пенсий (доплат к государственным пенсиям)</v>
      </c>
      <c r="B102" s="62" t="s">
        <v>75</v>
      </c>
      <c r="C102" s="63" t="s">
        <v>24</v>
      </c>
      <c r="D102" s="63" t="s">
        <v>9</v>
      </c>
      <c r="E102" s="64" t="s">
        <v>78</v>
      </c>
      <c r="F102" s="63">
        <f>F107</f>
        <v>0</v>
      </c>
      <c r="G102" s="88" t="str">
        <f>G104</f>
        <v>103924</v>
      </c>
      <c r="H102" s="88" t="str">
        <f>H104</f>
        <v>103924</v>
      </c>
      <c r="I102" s="88">
        <f>I104</f>
        <v>77942.52</v>
      </c>
      <c r="J102" s="63" t="str">
        <f>J104</f>
        <v>75</v>
      </c>
      <c r="K102" s="71"/>
    </row>
    <row r="103" spans="1:11" ht="20.25" customHeight="1" x14ac:dyDescent="0.2">
      <c r="A103" s="24" t="str">
        <f>[1]Документ!A172</f>
        <v xml:space="preserve">          Социальное обеспечение и иные выплаты населению</v>
      </c>
      <c r="B103" s="62" t="s">
        <v>75</v>
      </c>
      <c r="C103" s="63" t="s">
        <v>24</v>
      </c>
      <c r="D103" s="63" t="s">
        <v>9</v>
      </c>
      <c r="E103" s="64" t="s">
        <v>78</v>
      </c>
      <c r="F103" s="63" t="s">
        <v>20</v>
      </c>
      <c r="G103" s="88" t="str">
        <f>G104</f>
        <v>103924</v>
      </c>
      <c r="H103" s="88" t="str">
        <f>H104</f>
        <v>103924</v>
      </c>
      <c r="I103" s="88">
        <f>I104</f>
        <v>77942.52</v>
      </c>
      <c r="J103" s="63" t="str">
        <f>J104</f>
        <v>75</v>
      </c>
      <c r="K103" s="71"/>
    </row>
    <row r="104" spans="1:11" ht="33" customHeight="1" x14ac:dyDescent="0.2">
      <c r="A104" s="24" t="str">
        <f>[1]Документ!A173</f>
        <v xml:space="preserve">            Социальные выплаты гражданам, кроме публичных нормативных социальных выплат</v>
      </c>
      <c r="B104" s="62" t="s">
        <v>75</v>
      </c>
      <c r="C104" s="63" t="s">
        <v>24</v>
      </c>
      <c r="D104" s="63" t="s">
        <v>9</v>
      </c>
      <c r="E104" s="64" t="s">
        <v>78</v>
      </c>
      <c r="F104" s="63" t="s">
        <v>79</v>
      </c>
      <c r="G104" s="88" t="s">
        <v>84</v>
      </c>
      <c r="H104" s="88" t="s">
        <v>84</v>
      </c>
      <c r="I104" s="88">
        <v>77942.52</v>
      </c>
      <c r="J104" s="63" t="s">
        <v>87</v>
      </c>
      <c r="K104" s="71"/>
    </row>
    <row r="105" spans="1:11" ht="15.75" x14ac:dyDescent="0.2">
      <c r="A105" s="58" t="str">
        <f>[1]Документ!A182</f>
        <v xml:space="preserve">    ФИЗИЧЕСКАЯ КУЛЬТУРА И СПОРТ</v>
      </c>
      <c r="B105" s="59">
        <v>922</v>
      </c>
      <c r="C105" s="60">
        <v>11</v>
      </c>
      <c r="D105" s="69"/>
      <c r="E105" s="61"/>
      <c r="F105" s="61"/>
      <c r="G105" s="89" t="s">
        <v>77</v>
      </c>
      <c r="H105" s="89" t="s">
        <v>77</v>
      </c>
      <c r="I105" s="89" t="str">
        <f>I99</f>
        <v>0</v>
      </c>
      <c r="J105" s="69" t="str">
        <f>J99</f>
        <v>0</v>
      </c>
      <c r="K105" s="71"/>
    </row>
    <row r="106" spans="1:11" ht="15.75" x14ac:dyDescent="0.2">
      <c r="A106" s="35" t="str">
        <f>[1]Документ!A183</f>
        <v xml:space="preserve">      Массовый спорт</v>
      </c>
      <c r="B106" s="41" t="s">
        <v>75</v>
      </c>
      <c r="C106" s="15">
        <v>11</v>
      </c>
      <c r="D106" s="48" t="s">
        <v>10</v>
      </c>
      <c r="E106" s="16"/>
      <c r="F106" s="16"/>
      <c r="G106" s="79" t="s">
        <v>77</v>
      </c>
      <c r="H106" s="79" t="s">
        <v>77</v>
      </c>
      <c r="I106" s="79" t="str">
        <f>I99</f>
        <v>0</v>
      </c>
      <c r="J106" s="49" t="str">
        <f>J99</f>
        <v>0</v>
      </c>
      <c r="K106" s="71"/>
    </row>
    <row r="107" spans="1:11" ht="30" customHeight="1" x14ac:dyDescent="0.2">
      <c r="A107" s="36" t="str">
        <f>[1]Документ!A184</f>
        <v xml:space="preserve">        Мероприятия по развитию физической культуры и спорта</v>
      </c>
      <c r="B107" s="41" t="s">
        <v>75</v>
      </c>
      <c r="C107" s="5">
        <v>11</v>
      </c>
      <c r="D107" s="14" t="s">
        <v>10</v>
      </c>
      <c r="E107" s="5">
        <v>2202382300</v>
      </c>
      <c r="F107" s="9"/>
      <c r="G107" s="83" t="s">
        <v>77</v>
      </c>
      <c r="H107" s="83" t="s">
        <v>77</v>
      </c>
      <c r="I107" s="83" t="str">
        <f>I99</f>
        <v>0</v>
      </c>
      <c r="J107" s="70" t="str">
        <f>J99</f>
        <v>0</v>
      </c>
      <c r="K107" s="71"/>
    </row>
    <row r="108" spans="1:11" ht="30.75" customHeight="1" x14ac:dyDescent="0.2">
      <c r="A108" s="20" t="str">
        <f>[1]Документ!A185</f>
        <v xml:space="preserve">          Закупка товаров, работ и услуг для обеспечения государственных (муниципальных) нужд</v>
      </c>
      <c r="B108" s="41" t="s">
        <v>75</v>
      </c>
      <c r="C108" s="5">
        <v>11</v>
      </c>
      <c r="D108" s="14" t="s">
        <v>10</v>
      </c>
      <c r="E108" s="5">
        <v>2202382300</v>
      </c>
      <c r="F108" s="5">
        <v>200</v>
      </c>
      <c r="G108" s="81" t="s">
        <v>77</v>
      </c>
      <c r="H108" s="81" t="s">
        <v>77</v>
      </c>
      <c r="I108" s="81" t="str">
        <f>I99</f>
        <v>0</v>
      </c>
      <c r="J108" s="14" t="str">
        <f>J99</f>
        <v>0</v>
      </c>
      <c r="K108" s="71"/>
    </row>
    <row r="109" spans="1:11" ht="36.75" customHeight="1" x14ac:dyDescent="0.2">
      <c r="A109" s="4" t="str">
        <f>[1]Документ!A186</f>
        <v xml:space="preserve">            Иные закупки товаров, работ и услуг для обеспечения государственных (муниципальных) нужд</v>
      </c>
      <c r="B109" s="41" t="s">
        <v>75</v>
      </c>
      <c r="C109" s="5">
        <v>11</v>
      </c>
      <c r="D109" s="14" t="s">
        <v>10</v>
      </c>
      <c r="E109" s="5">
        <v>2202382300</v>
      </c>
      <c r="F109" s="5">
        <v>240</v>
      </c>
      <c r="G109" s="81" t="s">
        <v>77</v>
      </c>
      <c r="H109" s="81" t="s">
        <v>77</v>
      </c>
      <c r="I109" s="81" t="str">
        <f>I99</f>
        <v>0</v>
      </c>
      <c r="J109" s="14" t="str">
        <f>J99</f>
        <v>0</v>
      </c>
      <c r="K109" s="71"/>
    </row>
    <row r="110" spans="1:11" ht="15.75" hidden="1" x14ac:dyDescent="0.2">
      <c r="A110" s="6" t="s">
        <v>0</v>
      </c>
      <c r="B110" s="6">
        <v>922</v>
      </c>
      <c r="C110" s="7" t="s">
        <v>17</v>
      </c>
      <c r="D110" s="8" t="s">
        <v>2</v>
      </c>
      <c r="E110" s="8" t="s">
        <v>2</v>
      </c>
      <c r="F110" s="8" t="s">
        <v>2</v>
      </c>
      <c r="G110" s="77">
        <f t="shared" ref="G110:H113" si="6">G111</f>
        <v>0</v>
      </c>
      <c r="H110" s="77">
        <f t="shared" si="6"/>
        <v>0</v>
      </c>
      <c r="I110" s="77"/>
      <c r="J110" s="8"/>
      <c r="K110" s="71"/>
    </row>
    <row r="111" spans="1:11" ht="15.75" hidden="1" x14ac:dyDescent="0.2">
      <c r="A111" s="30" t="s">
        <v>1</v>
      </c>
      <c r="B111" s="41">
        <v>922</v>
      </c>
      <c r="C111" s="15" t="s">
        <v>17</v>
      </c>
      <c r="D111" s="15" t="s">
        <v>10</v>
      </c>
      <c r="E111" s="16" t="s">
        <v>2</v>
      </c>
      <c r="F111" s="16" t="s">
        <v>2</v>
      </c>
      <c r="G111" s="79">
        <f t="shared" si="6"/>
        <v>0</v>
      </c>
      <c r="H111" s="79">
        <f t="shared" si="6"/>
        <v>0</v>
      </c>
      <c r="I111" s="79"/>
      <c r="J111" s="16"/>
      <c r="K111" s="71"/>
    </row>
    <row r="112" spans="1:11" ht="47.25" hidden="1" x14ac:dyDescent="0.2">
      <c r="A112" s="28" t="s">
        <v>33</v>
      </c>
      <c r="B112" s="41">
        <v>922</v>
      </c>
      <c r="C112" s="5" t="s">
        <v>17</v>
      </c>
      <c r="D112" s="5" t="s">
        <v>10</v>
      </c>
      <c r="E112" s="5">
        <v>2202382300</v>
      </c>
      <c r="F112" s="9" t="s">
        <v>2</v>
      </c>
      <c r="G112" s="83">
        <f t="shared" si="6"/>
        <v>0</v>
      </c>
      <c r="H112" s="83">
        <f t="shared" si="6"/>
        <v>0</v>
      </c>
      <c r="I112" s="83"/>
      <c r="J112" s="9"/>
      <c r="K112" s="71"/>
    </row>
    <row r="113" spans="1:11" ht="31.5" hidden="1" x14ac:dyDescent="0.2">
      <c r="A113" s="4" t="s">
        <v>45</v>
      </c>
      <c r="B113" s="41">
        <v>922</v>
      </c>
      <c r="C113" s="5" t="s">
        <v>17</v>
      </c>
      <c r="D113" s="5" t="s">
        <v>10</v>
      </c>
      <c r="E113" s="5">
        <v>2202382300</v>
      </c>
      <c r="F113" s="5">
        <v>200</v>
      </c>
      <c r="G113" s="81">
        <f t="shared" si="6"/>
        <v>0</v>
      </c>
      <c r="H113" s="81">
        <f t="shared" si="6"/>
        <v>0</v>
      </c>
      <c r="I113" s="81"/>
      <c r="J113" s="5"/>
      <c r="K113" s="71"/>
    </row>
    <row r="114" spans="1:11" ht="31.5" hidden="1" x14ac:dyDescent="0.2">
      <c r="A114" s="21" t="s">
        <v>42</v>
      </c>
      <c r="B114" s="55">
        <v>922</v>
      </c>
      <c r="C114" s="38" t="s">
        <v>17</v>
      </c>
      <c r="D114" s="38" t="s">
        <v>10</v>
      </c>
      <c r="E114" s="38">
        <v>2202382300</v>
      </c>
      <c r="F114" s="38">
        <v>240</v>
      </c>
      <c r="G114" s="86"/>
      <c r="H114" s="86"/>
      <c r="I114" s="86"/>
      <c r="J114" s="38"/>
      <c r="K114" s="71"/>
    </row>
    <row r="115" spans="1:11" ht="30.75" customHeight="1" x14ac:dyDescent="0.2">
      <c r="A115" s="98" t="s">
        <v>40</v>
      </c>
      <c r="B115" s="98"/>
      <c r="C115" s="98"/>
      <c r="D115" s="98"/>
      <c r="E115" s="98"/>
      <c r="F115" s="98"/>
      <c r="G115" s="90">
        <v>6359383.54</v>
      </c>
      <c r="H115" s="90">
        <v>6367389.21</v>
      </c>
      <c r="I115" s="90">
        <v>3693096.9</v>
      </c>
      <c r="J115" s="42">
        <v>58</v>
      </c>
      <c r="K115" s="71"/>
    </row>
    <row r="116" spans="1:11" x14ac:dyDescent="0.2">
      <c r="A116" s="56"/>
      <c r="B116" s="56"/>
      <c r="C116" s="56"/>
      <c r="D116" s="56"/>
      <c r="E116" s="56"/>
      <c r="F116" s="56"/>
      <c r="G116" s="56"/>
      <c r="H116" s="56"/>
      <c r="I116" s="56"/>
      <c r="J116" s="56"/>
    </row>
  </sheetData>
  <mergeCells count="7">
    <mergeCell ref="C2:J2"/>
    <mergeCell ref="E1:J1"/>
    <mergeCell ref="A115:F115"/>
    <mergeCell ref="G6:J6"/>
    <mergeCell ref="A5:J5"/>
    <mergeCell ref="C4:J4"/>
    <mergeCell ref="C3:J3"/>
  </mergeCells>
  <phoneticPr fontId="0" type="noConversion"/>
  <pageMargins left="0.78740157480314965" right="0" top="0" bottom="0" header="0" footer="0"/>
  <pageSetup paperSize="9" scale="55" orientation="portrait" r:id="rId1"/>
  <headerFooter alignWithMargins="0">
    <oddHeader>&amp;C&amp;P</oddHeader>
  </headerFooter>
  <rowBreaks count="2" manualBreakCount="2">
    <brk id="50" max="9" man="1"/>
    <brk id="11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Воробейня</vt:lpstr>
      <vt:lpstr>Воробейня!Область_печати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2020-11-26T14:08:29Z</dcterms:modified>
</cp:coreProperties>
</file>