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CFA5D4F2-CF25-4403-B03B-A5868BBCA904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E37" i="1"/>
  <c r="C18" i="1" l="1"/>
  <c r="D26" i="1" l="1"/>
  <c r="E26" i="1"/>
  <c r="C38" i="1" l="1"/>
  <c r="C37" i="1" s="1"/>
  <c r="C43" i="1" l="1"/>
  <c r="D43" i="1"/>
  <c r="E43" i="1"/>
  <c r="C44" i="1"/>
  <c r="D44" i="1"/>
  <c r="E44" i="1"/>
  <c r="C34" i="1"/>
  <c r="D34" i="1"/>
  <c r="E34" i="1"/>
  <c r="C35" i="1"/>
  <c r="D35" i="1"/>
  <c r="E35" i="1"/>
  <c r="D18" i="1"/>
  <c r="E18" i="1"/>
  <c r="C14" i="1"/>
  <c r="D14" i="1"/>
  <c r="E14" i="1"/>
  <c r="C15" i="1"/>
  <c r="D15" i="1"/>
  <c r="E15" i="1"/>
  <c r="C11" i="1"/>
  <c r="D11" i="1"/>
  <c r="E11" i="1"/>
  <c r="C12" i="1"/>
  <c r="D12" i="1"/>
  <c r="E12" i="1"/>
  <c r="D33" i="1" l="1"/>
  <c r="D32" i="1" s="1"/>
  <c r="C33" i="1"/>
  <c r="C32" i="1" s="1"/>
  <c r="E33" i="1"/>
  <c r="E32" i="1" s="1"/>
  <c r="A44" i="1"/>
  <c r="B44" i="1"/>
  <c r="A41" i="1"/>
  <c r="A35" i="1"/>
  <c r="B35" i="1"/>
  <c r="A29" i="1"/>
  <c r="B29" i="1"/>
  <c r="A27" i="1"/>
  <c r="B27" i="1"/>
  <c r="C23" i="1"/>
  <c r="D23" i="1"/>
  <c r="E23" i="1"/>
  <c r="C21" i="1"/>
  <c r="D21" i="1"/>
  <c r="E21" i="1"/>
  <c r="A23" i="1"/>
  <c r="B23" i="1"/>
  <c r="A21" i="1"/>
  <c r="B21" i="1"/>
  <c r="E20" i="1" l="1"/>
  <c r="E17" i="1" s="1"/>
  <c r="C20" i="1"/>
  <c r="C17" i="1" s="1"/>
  <c r="D20" i="1"/>
  <c r="D17" i="1" s="1"/>
  <c r="D10" i="1" s="1"/>
  <c r="D46" i="1" s="1"/>
  <c r="C29" i="1"/>
  <c r="D29" i="1"/>
  <c r="E29" i="1"/>
  <c r="C10" i="1" l="1"/>
  <c r="C46" i="1" s="1"/>
  <c r="E10" i="1"/>
  <c r="E46" i="1" s="1"/>
</calcChain>
</file>

<file path=xl/sharedStrings.xml><?xml version="1.0" encoding="utf-8"?>
<sst xmlns="http://schemas.openxmlformats.org/spreadsheetml/2006/main" count="76" uniqueCount="75">
  <si>
    <t>рублей</t>
  </si>
  <si>
    <t>Код бюджетной классификации</t>
  </si>
  <si>
    <t>Наименование</t>
  </si>
  <si>
    <t>2024 год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</si>
  <si>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</si>
  <si>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</si>
  <si>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</si>
  <si>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</si>
  <si>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</si>
  <si>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</si>
  <si>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</si>
  <si>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</si>
  <si>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</si>
  <si>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</si>
  <si>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</si>
  <si>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</si>
  <si>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</si>
  <si>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</si>
  <si>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</si>
  <si>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</si>
  <si>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</si>
  <si>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</si>
  <si>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</si>
  <si>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</si>
  <si>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</si>
  <si>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</si>
  <si>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</si>
  <si>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районов.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</si>
  <si>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</si>
  <si>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</si>
  <si>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</si>
  <si>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</si>
  <si>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ПРИЛОЖЕНИЕ 1</t>
  </si>
  <si>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</si>
  <si>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</si>
  <si>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</si>
  <si>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</si>
  <si>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</si>
  <si>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</si>
  <si>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</si>
  <si>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</si>
  <si>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</si>
  <si>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</si>
  <si>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</si>
  <si>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</si>
  <si>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</si>
  <si>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000 1 14 00000 00 0000 000</t>
  </si>
  <si>
    <t>000 1 14 06025 10 0000 430</t>
  </si>
  <si>
    <t>000 2 00 00000 00 0000 000</t>
  </si>
  <si>
    <t>000 2 02 00000 00 0000 000</t>
  </si>
  <si>
    <t>000 2 02 16001 10 0000 150</t>
  </si>
  <si>
    <t>000 117 15000 00 0000 150</t>
  </si>
  <si>
    <t>Инициативные платежи</t>
  </si>
  <si>
    <t>000 117 15030 10 0000 150</t>
  </si>
  <si>
    <t>Инициативные платежи зачисляемых в бюджеты сельских поселений</t>
  </si>
  <si>
    <t>000 2 02 10000 00 0000 150</t>
  </si>
  <si>
    <t>000 2 02 30000 00 0000 150</t>
  </si>
  <si>
    <t>000 2 02 40000 00 0000 150</t>
  </si>
  <si>
    <t>000 2 02 40014 10 0000 150</t>
  </si>
  <si>
    <t>000 202 25299 00 0000 150</t>
  </si>
  <si>
    <t>000 202 25299 10 0000 150</t>
  </si>
  <si>
    <t>000 1 14 06000 00 0000 430</t>
  </si>
  <si>
    <t>000 2 02 35118 10 0000 150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</si>
  <si>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</si>
  <si>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</si>
  <si>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к решению Воробейнского сельского Совета народных депутатов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</si>
  <si>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 полученных в виде дивидентов</t>
  </si>
  <si>
    <t>Прогнозируемые доходы бюджета Воробейнского сельского поселения Жирятинского муниципального района Брянской области  на 2024 год и на плановый период 2025 и 2026 годов</t>
  </si>
  <si>
    <t>"О бюджете Воробейнского сельского поселения Жирятинского муниципального района Брянской области на 2024 год и плановый период 2025 и 2026 годов"</t>
  </si>
  <si>
    <t>2026 год</t>
  </si>
  <si>
    <t>000 202 20000 00 0000 150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</si>
  <si>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</si>
  <si>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софинансирование расходных обязательств субъектов  Российской Федерации, связанных с реализацией федеральной целевой программы  "Увековечение памяти погибшим при защиты Отечества на 2019-2024 годы"</t>
  </si>
  <si>
    <t>Субсидии бюджетам  на софинансирование расходных обязательств субъектов  Российской Федерации, связанных с реализацией федеральной целевой программы  "Увековечение памяти погибшим при защиты Отечества на 2019-2024 годы"</t>
  </si>
  <si>
    <t>от   15 декабря 2023 года  № 4-140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</si>
</sst>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8;&#1086;&#1086;&#1077;&#1082;&#1090;%20&#1073;&#1102;&#1076;&#1078;&#1077;&#1090;&#1072;%202022-2024/&#1055;&#1088;&#1080;&#1083;&#1086;&#1078;&#1077;&#1085;&#1080;&#1077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6">
          <cell r="A26" t="str">
            <v>000 1 06 06030 00 0000 110</v>
          </cell>
          <cell r="B26" t="str">
            <v>Земельный налог с организаций</v>
          </cell>
        </row>
        <row r="28">
          <cell r="A28" t="str">
            <v>000 1 06 06040 00 0000 110</v>
          </cell>
          <cell r="B28" t="str">
            <v>Земельный налог с физических лиц</v>
          </cell>
        </row>
        <row r="36">
          <cell r="A36" t="str">
            <v>000 1 14 06020 00 0000 430</v>
          </cell>
          <cell r="B36" t="str">
    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    </cell>
        </row>
        <row r="38">
          <cell r="A38" t="str">
            <v>000 117 00000 00 0000 000</v>
          </cell>
          <cell r="B38" t="str">
            <v>ПРОЧИЕ НЕНАЛОГОВЫЕ ДОХОДЫ</v>
          </cell>
        </row>
        <row r="44">
          <cell r="A44" t="str">
            <v>000 2 02 16001 00 0000 150</v>
          </cell>
          <cell r="B44" t="str">
            <v xml:space="preserve">Дотации на выравнивание бюджетной обеспеченности из бюджетов муниципальных районов, городских округов с внутригородским делением
</v>
          </cell>
        </row>
        <row r="49">
          <cell r="A49" t="str">
            <v>000 2 02 35118 00 0000 150</v>
          </cell>
        </row>
        <row r="52">
          <cell r="A52" t="str">
            <v>000 2 02 40014 00 0000 150</v>
          </cell>
          <cell r="B52" t="str">
    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6"/>
  <sheetViews>
    <sheetView tabSelected="1" view="pageBreakPreview" topLeftCell="A3" zoomScale="85" zoomScaleNormal="100" zoomScaleSheetLayoutView="85" workbookViewId="0">
      <selection activeCell="B3" sqref="B1:B1048576"/>
    </sheetView>
  </sheetViews>
  <sheetFormatPr defaultRowHeight="12.75" x14ac:dyDescent="0.2"/>
  <cols>
    <col min="1" max="1" width="36.83203125" style="1" customWidth="1"/>
    <col min="2" max="2" width="63" style="1" customWidth="1"/>
    <col min="3" max="3" width="22.83203125" style="1" customWidth="1"/>
    <col min="4" max="4" width="23.5" style="1" customWidth="1"/>
    <col min="5" max="5" width="23.33203125" style="1" customWidth="1"/>
    <col min="6" max="16384" width="9.33203125" style="1"/>
  </cols>
  <sheetData>
    <row r="2" spans="1:5" x14ac:dyDescent="0.2">
      <c r="E2" s="1" t="s">
        <v>32</v>
      </c>
    </row>
    <row r="3" spans="1:5" ht="12.75" customHeight="1" x14ac:dyDescent="0.2">
      <c r="C3" s="13" t="s">
        <v>65</v>
      </c>
      <c r="D3" s="13"/>
      <c r="E3" s="13"/>
    </row>
    <row r="4" spans="1:5" ht="12.75" customHeight="1" x14ac:dyDescent="0.2">
      <c r="C4" s="13" t="s">
        <v>74</v>
      </c>
      <c r="D4" s="13"/>
      <c r="E4" s="13"/>
    </row>
    <row r="5" spans="1:5" ht="56.25" customHeight="1" x14ac:dyDescent="0.2">
      <c r="C5" s="17" t="s">
        <v>68</v>
      </c>
      <c r="D5" s="17"/>
      <c r="E5" s="17"/>
    </row>
    <row r="6" spans="1:5" ht="32.25" customHeight="1" x14ac:dyDescent="0.2">
      <c r="A6" s="14" t="s">
        <v>67</v>
      </c>
      <c r="B6" s="14"/>
      <c r="C6" s="14"/>
      <c r="D6" s="14"/>
      <c r="E6" s="14"/>
    </row>
    <row r="7" spans="1:5" ht="15" customHeight="1" x14ac:dyDescent="0.2">
      <c r="A7" s="15" t="s">
        <v>0</v>
      </c>
      <c r="B7" s="15"/>
      <c r="C7" s="15"/>
      <c r="D7" s="15"/>
      <c r="E7" s="15"/>
    </row>
    <row r="8" spans="1:5" ht="28.15" customHeight="1" x14ac:dyDescent="0.2">
      <c r="A8" s="2" t="s">
        <v>1</v>
      </c>
      <c r="B8" s="2" t="s">
        <v>2</v>
      </c>
      <c r="C8" s="2" t="s">
        <v>3</v>
      </c>
      <c r="D8" s="2" t="s">
        <v>4</v>
      </c>
      <c r="E8" s="2" t="s">
        <v>69</v>
      </c>
    </row>
    <row r="9" spans="1:5" ht="14.45" customHeight="1" x14ac:dyDescent="0.2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</row>
    <row r="10" spans="1:5" ht="15" customHeight="1" x14ac:dyDescent="0.2">
      <c r="A10" s="3" t="s">
        <v>33</v>
      </c>
      <c r="B10" s="4" t="s">
        <v>10</v>
      </c>
      <c r="C10" s="5">
        <f>C11+C14+C17+C25+C29</f>
        <v>2826950</v>
      </c>
      <c r="D10" s="5">
        <f t="shared" ref="D10:E10" si="0">D11+D14+D17+D25+D29</f>
        <v>2829220</v>
      </c>
      <c r="E10" s="5">
        <f t="shared" si="0"/>
        <v>2909088</v>
      </c>
    </row>
    <row r="11" spans="1:5" ht="15" customHeight="1" x14ac:dyDescent="0.2">
      <c r="A11" s="3" t="s">
        <v>34</v>
      </c>
      <c r="B11" s="4" t="s">
        <v>11</v>
      </c>
      <c r="C11" s="5">
        <f t="shared" ref="C11:E11" si="1">C13</f>
        <v>323938</v>
      </c>
      <c r="D11" s="5">
        <f t="shared" si="1"/>
        <v>348320</v>
      </c>
      <c r="E11" s="5">
        <f t="shared" si="1"/>
        <v>375688</v>
      </c>
    </row>
    <row r="12" spans="1:5" ht="15" customHeight="1" x14ac:dyDescent="0.2">
      <c r="A12" s="2" t="s">
        <v>35</v>
      </c>
      <c r="B12" s="6" t="s">
        <v>12</v>
      </c>
      <c r="C12" s="7">
        <f t="shared" ref="C12:E12" si="2">C13</f>
        <v>323938</v>
      </c>
      <c r="D12" s="7">
        <f t="shared" si="2"/>
        <v>348320</v>
      </c>
      <c r="E12" s="7">
        <f t="shared" si="2"/>
        <v>375688</v>
      </c>
    </row>
    <row r="13" spans="1:5" ht="127.5" customHeight="1" x14ac:dyDescent="0.2">
      <c r="A13" s="2" t="s">
        <v>36</v>
      </c>
      <c r="B13" s="6" t="s">
        <v>66</v>
      </c>
      <c r="C13" s="7">
        <v>323938</v>
      </c>
      <c r="D13" s="7">
        <v>348320</v>
      </c>
      <c r="E13" s="7">
        <v>375688</v>
      </c>
    </row>
    <row r="14" spans="1:5" ht="15" customHeight="1" x14ac:dyDescent="0.2">
      <c r="A14" s="3" t="s">
        <v>37</v>
      </c>
      <c r="B14" s="4" t="s">
        <v>13</v>
      </c>
      <c r="C14" s="5">
        <f t="shared" ref="C14:E14" si="3">C16</f>
        <v>9000</v>
      </c>
      <c r="D14" s="5">
        <f t="shared" si="3"/>
        <v>9900</v>
      </c>
      <c r="E14" s="5">
        <f t="shared" si="3"/>
        <v>10400</v>
      </c>
    </row>
    <row r="15" spans="1:5" ht="15" customHeight="1" x14ac:dyDescent="0.2">
      <c r="A15" s="2" t="s">
        <v>38</v>
      </c>
      <c r="B15" s="6" t="s">
        <v>14</v>
      </c>
      <c r="C15" s="7">
        <f t="shared" ref="C15:E15" si="4">C16</f>
        <v>9000</v>
      </c>
      <c r="D15" s="7">
        <f t="shared" si="4"/>
        <v>9900</v>
      </c>
      <c r="E15" s="7">
        <f t="shared" si="4"/>
        <v>10400</v>
      </c>
    </row>
    <row r="16" spans="1:5" ht="15" customHeight="1" x14ac:dyDescent="0.2">
      <c r="A16" s="2" t="s">
        <v>39</v>
      </c>
      <c r="B16" s="6" t="s">
        <v>14</v>
      </c>
      <c r="C16" s="7">
        <v>9000</v>
      </c>
      <c r="D16" s="7">
        <v>9900</v>
      </c>
      <c r="E16" s="7">
        <v>10400</v>
      </c>
    </row>
    <row r="17" spans="1:5" ht="15" customHeight="1" x14ac:dyDescent="0.2">
      <c r="A17" s="3" t="s">
        <v>40</v>
      </c>
      <c r="B17" s="4" t="s">
        <v>15</v>
      </c>
      <c r="C17" s="5">
        <f>C18+C20</f>
        <v>2070000</v>
      </c>
      <c r="D17" s="5">
        <f t="shared" ref="D17:E17" si="5">D18+D20</f>
        <v>2151000</v>
      </c>
      <c r="E17" s="5">
        <f t="shared" si="5"/>
        <v>2173000</v>
      </c>
    </row>
    <row r="18" spans="1:5" ht="15" customHeight="1" x14ac:dyDescent="0.2">
      <c r="A18" s="2" t="s">
        <v>41</v>
      </c>
      <c r="B18" s="6" t="s">
        <v>16</v>
      </c>
      <c r="C18" s="7">
        <f t="shared" ref="C18:E18" si="6">C19</f>
        <v>111000</v>
      </c>
      <c r="D18" s="7">
        <f t="shared" si="6"/>
        <v>113000</v>
      </c>
      <c r="E18" s="7">
        <f t="shared" si="6"/>
        <v>114000</v>
      </c>
    </row>
    <row r="19" spans="1:5" ht="72.75" customHeight="1" x14ac:dyDescent="0.2">
      <c r="A19" s="2" t="s">
        <v>42</v>
      </c>
      <c r="B19" s="6" t="s">
        <v>17</v>
      </c>
      <c r="C19" s="7">
        <v>111000</v>
      </c>
      <c r="D19" s="7">
        <v>113000</v>
      </c>
      <c r="E19" s="7">
        <v>114000</v>
      </c>
    </row>
    <row r="20" spans="1:5" ht="15" customHeight="1" x14ac:dyDescent="0.2">
      <c r="A20" s="2" t="s">
        <v>43</v>
      </c>
      <c r="B20" s="6" t="s">
        <v>18</v>
      </c>
      <c r="C20" s="7">
        <f>C21+C23</f>
        <v>1959000</v>
      </c>
      <c r="D20" s="7">
        <f t="shared" ref="D20:E20" si="7">D21+D23</f>
        <v>2038000</v>
      </c>
      <c r="E20" s="7">
        <f t="shared" si="7"/>
        <v>2059000</v>
      </c>
    </row>
    <row r="21" spans="1:5" ht="15" customHeight="1" x14ac:dyDescent="0.2">
      <c r="A21" s="2" t="str">
        <f>[1]Table1!A26</f>
        <v>000 1 06 06030 00 0000 110</v>
      </c>
      <c r="B21" s="6" t="str">
        <f>[1]Table1!B26</f>
        <v>Земельный налог с организаций</v>
      </c>
      <c r="C21" s="7">
        <f t="shared" ref="C21:E21" si="8">C22</f>
        <v>1207000</v>
      </c>
      <c r="D21" s="7">
        <f t="shared" si="8"/>
        <v>1279000</v>
      </c>
      <c r="E21" s="7">
        <f t="shared" si="8"/>
        <v>1292000</v>
      </c>
    </row>
    <row r="22" spans="1:5" ht="48.95" customHeight="1" x14ac:dyDescent="0.2">
      <c r="A22" s="2" t="s">
        <v>44</v>
      </c>
      <c r="B22" s="6" t="s">
        <v>19</v>
      </c>
      <c r="C22" s="7">
        <v>1207000</v>
      </c>
      <c r="D22" s="7">
        <v>1279000</v>
      </c>
      <c r="E22" s="7">
        <v>1292000</v>
      </c>
    </row>
    <row r="23" spans="1:5" ht="33.75" customHeight="1" x14ac:dyDescent="0.2">
      <c r="A23" s="2" t="str">
        <f>[1]Table1!A28</f>
        <v>000 1 06 06040 00 0000 110</v>
      </c>
      <c r="B23" s="6" t="str">
        <f>[1]Table1!B28</f>
        <v>Земельный налог с физических лиц</v>
      </c>
      <c r="C23" s="7">
        <f t="shared" ref="C23:E23" si="9">C24</f>
        <v>752000</v>
      </c>
      <c r="D23" s="7">
        <f t="shared" si="9"/>
        <v>759000</v>
      </c>
      <c r="E23" s="7">
        <f t="shared" si="9"/>
        <v>767000</v>
      </c>
    </row>
    <row r="24" spans="1:5" ht="48.95" customHeight="1" x14ac:dyDescent="0.2">
      <c r="A24" s="2" t="s">
        <v>45</v>
      </c>
      <c r="B24" s="6" t="s">
        <v>20</v>
      </c>
      <c r="C24" s="7">
        <v>752000</v>
      </c>
      <c r="D24" s="7">
        <v>759000</v>
      </c>
      <c r="E24" s="7">
        <v>767000</v>
      </c>
    </row>
    <row r="25" spans="1:5" ht="32.25" customHeight="1" x14ac:dyDescent="0.2">
      <c r="A25" s="3" t="s">
        <v>46</v>
      </c>
      <c r="B25" s="4" t="s">
        <v>21</v>
      </c>
      <c r="C25" s="5">
        <v>400000</v>
      </c>
      <c r="D25" s="5">
        <v>320000</v>
      </c>
      <c r="E25" s="5">
        <v>350000</v>
      </c>
    </row>
    <row r="26" spans="1:5" ht="96.6" customHeight="1" x14ac:dyDescent="0.2">
      <c r="A26" s="2" t="s">
        <v>61</v>
      </c>
      <c r="B26" s="6" t="s">
        <v>22</v>
      </c>
      <c r="C26" s="7">
        <v>400000</v>
      </c>
      <c r="D26" s="7">
        <f t="shared" ref="D26:E26" si="10">D27</f>
        <v>320000</v>
      </c>
      <c r="E26" s="7">
        <f t="shared" si="10"/>
        <v>350000</v>
      </c>
    </row>
    <row r="27" spans="1:5" ht="82.5" customHeight="1" x14ac:dyDescent="0.2">
      <c r="A27" s="2" t="str">
        <f>[1]Table1!A36</f>
        <v>000 1 14 06020 00 0000 430</v>
      </c>
      <c r="B27" s="6" t="str">
        <f>[1]Table1!B36</f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C27" s="7">
        <v>400000</v>
      </c>
      <c r="D27" s="7">
        <v>320000</v>
      </c>
      <c r="E27" s="7">
        <v>350000</v>
      </c>
    </row>
    <row r="28" spans="1:5" ht="84.75" customHeight="1" x14ac:dyDescent="0.2">
      <c r="A28" s="2" t="s">
        <v>47</v>
      </c>
      <c r="B28" s="6" t="s">
        <v>23</v>
      </c>
      <c r="C28" s="7">
        <v>400000</v>
      </c>
      <c r="D28" s="7">
        <v>320000</v>
      </c>
      <c r="E28" s="7">
        <v>350000</v>
      </c>
    </row>
    <row r="29" spans="1:5" ht="28.5" customHeight="1" x14ac:dyDescent="0.2">
      <c r="A29" s="3" t="str">
        <f>[1]Table1!A38</f>
        <v>000 117 00000 00 0000 000</v>
      </c>
      <c r="B29" s="8" t="str">
        <f>[1]Table1!B38</f>
        <v>ПРОЧИЕ НЕНАЛОГОВЫЕ ДОХОДЫ</v>
      </c>
      <c r="C29" s="5">
        <f t="shared" ref="C29:E29" si="11">C31</f>
        <v>24012</v>
      </c>
      <c r="D29" s="5">
        <f t="shared" si="11"/>
        <v>0</v>
      </c>
      <c r="E29" s="5">
        <f t="shared" si="11"/>
        <v>0</v>
      </c>
    </row>
    <row r="30" spans="1:5" ht="27.75" customHeight="1" x14ac:dyDescent="0.2">
      <c r="A30" s="2" t="s">
        <v>51</v>
      </c>
      <c r="B30" s="6" t="s">
        <v>52</v>
      </c>
      <c r="C30" s="7">
        <v>24012</v>
      </c>
      <c r="D30" s="7">
        <v>0</v>
      </c>
      <c r="E30" s="7">
        <v>0</v>
      </c>
    </row>
    <row r="31" spans="1:5" ht="36.75" customHeight="1" x14ac:dyDescent="0.2">
      <c r="A31" s="2" t="s">
        <v>53</v>
      </c>
      <c r="B31" s="9" t="s">
        <v>54</v>
      </c>
      <c r="C31" s="7">
        <v>24012</v>
      </c>
      <c r="D31" s="7">
        <v>0</v>
      </c>
      <c r="E31" s="7">
        <v>0</v>
      </c>
    </row>
    <row r="32" spans="1:5" ht="15" customHeight="1" x14ac:dyDescent="0.2">
      <c r="A32" s="3" t="s">
        <v>48</v>
      </c>
      <c r="B32" s="4" t="s">
        <v>24</v>
      </c>
      <c r="C32" s="5">
        <f>C33</f>
        <v>3945485.79</v>
      </c>
      <c r="D32" s="5">
        <f t="shared" ref="D32:E32" si="12">D33</f>
        <v>3522083.55</v>
      </c>
      <c r="E32" s="5">
        <f t="shared" si="12"/>
        <v>3557679.45</v>
      </c>
    </row>
    <row r="33" spans="1:5" ht="48.95" customHeight="1" x14ac:dyDescent="0.2">
      <c r="A33" s="3" t="s">
        <v>49</v>
      </c>
      <c r="B33" s="4" t="s">
        <v>25</v>
      </c>
      <c r="C33" s="5">
        <f>C34+C38+C40+C43</f>
        <v>3945485.79</v>
      </c>
      <c r="D33" s="5">
        <f t="shared" ref="D33:E33" si="13">D34+D38+D40+D43</f>
        <v>3522083.55</v>
      </c>
      <c r="E33" s="5">
        <f t="shared" si="13"/>
        <v>3557679.45</v>
      </c>
    </row>
    <row r="34" spans="1:5" ht="32.25" customHeight="1" x14ac:dyDescent="0.2">
      <c r="A34" s="2" t="s">
        <v>55</v>
      </c>
      <c r="B34" s="6" t="s">
        <v>26</v>
      </c>
      <c r="C34" s="7">
        <f t="shared" ref="C34:E34" si="14">C36</f>
        <v>185400</v>
      </c>
      <c r="D34" s="7">
        <f t="shared" si="14"/>
        <v>180600</v>
      </c>
      <c r="E34" s="7">
        <f t="shared" si="14"/>
        <v>183300</v>
      </c>
    </row>
    <row r="35" spans="1:5" ht="69" customHeight="1" x14ac:dyDescent="0.2">
      <c r="A35" s="2" t="str">
        <f>[1]Table1!A44</f>
        <v>000 2 02 16001 00 0000 150</v>
      </c>
      <c r="B35" s="6" t="str">
        <f>[1]Table1!B44</f>
        <v xml:space="preserve">Дотации на выравнивание бюджетной обеспеченности из бюджетов муниципальных районов, городских округов с внутригородским делением
</v>
      </c>
      <c r="C35" s="7">
        <f t="shared" ref="C35:E35" si="15">C36</f>
        <v>185400</v>
      </c>
      <c r="D35" s="7">
        <f t="shared" si="15"/>
        <v>180600</v>
      </c>
      <c r="E35" s="7">
        <f t="shared" si="15"/>
        <v>183300</v>
      </c>
    </row>
    <row r="36" spans="1:5" ht="48.95" customHeight="1" x14ac:dyDescent="0.2">
      <c r="A36" s="2" t="s">
        <v>50</v>
      </c>
      <c r="B36" s="6" t="s">
        <v>27</v>
      </c>
      <c r="C36" s="7">
        <v>185400</v>
      </c>
      <c r="D36" s="7">
        <v>180600</v>
      </c>
      <c r="E36" s="7">
        <v>183300</v>
      </c>
    </row>
    <row r="37" spans="1:5" ht="48.95" customHeight="1" x14ac:dyDescent="0.2">
      <c r="A37" s="10" t="s">
        <v>70</v>
      </c>
      <c r="B37" s="11" t="s">
        <v>71</v>
      </c>
      <c r="C37" s="12">
        <f>C38</f>
        <v>506324.2</v>
      </c>
      <c r="D37" s="12">
        <f t="shared" ref="D37:E37" si="16">D38</f>
        <v>0</v>
      </c>
      <c r="E37" s="12">
        <f t="shared" si="16"/>
        <v>0</v>
      </c>
    </row>
    <row r="38" spans="1:5" ht="99" customHeight="1" x14ac:dyDescent="0.2">
      <c r="A38" s="2" t="s">
        <v>59</v>
      </c>
      <c r="B38" s="6" t="s">
        <v>73</v>
      </c>
      <c r="C38" s="7">
        <f>$C$39</f>
        <v>506324.2</v>
      </c>
      <c r="D38" s="7">
        <v>0</v>
      </c>
      <c r="E38" s="7">
        <v>0</v>
      </c>
    </row>
    <row r="39" spans="1:5" ht="105.75" customHeight="1" x14ac:dyDescent="0.2">
      <c r="A39" s="2" t="s">
        <v>60</v>
      </c>
      <c r="B39" s="6" t="s">
        <v>72</v>
      </c>
      <c r="C39" s="7">
        <v>506324.2</v>
      </c>
      <c r="D39" s="7">
        <v>0</v>
      </c>
      <c r="E39" s="7">
        <v>0</v>
      </c>
    </row>
    <row r="40" spans="1:5" ht="32.25" customHeight="1" x14ac:dyDescent="0.2">
      <c r="A40" s="2" t="s">
        <v>56</v>
      </c>
      <c r="B40" s="6" t="s">
        <v>28</v>
      </c>
      <c r="C40" s="7">
        <v>137993</v>
      </c>
      <c r="D40" s="7">
        <v>151805</v>
      </c>
      <c r="E40" s="7">
        <v>165851</v>
      </c>
    </row>
    <row r="41" spans="1:5" ht="57.75" customHeight="1" x14ac:dyDescent="0.2">
      <c r="A41" s="2" t="str">
        <f>[1]Table1!A49</f>
        <v>000 2 02 35118 00 0000 150</v>
      </c>
      <c r="B41" s="6" t="s">
        <v>63</v>
      </c>
      <c r="C41" s="7">
        <v>137993</v>
      </c>
      <c r="D41" s="7">
        <v>151805</v>
      </c>
      <c r="E41" s="7">
        <v>165851</v>
      </c>
    </row>
    <row r="42" spans="1:5" ht="60" customHeight="1" x14ac:dyDescent="0.2">
      <c r="A42" s="2" t="s">
        <v>62</v>
      </c>
      <c r="B42" s="6" t="s">
        <v>64</v>
      </c>
      <c r="C42" s="7">
        <v>137993</v>
      </c>
      <c r="D42" s="7">
        <v>151805</v>
      </c>
      <c r="E42" s="7">
        <v>165851</v>
      </c>
    </row>
    <row r="43" spans="1:5" ht="27" customHeight="1" x14ac:dyDescent="0.2">
      <c r="A43" s="2" t="s">
        <v>57</v>
      </c>
      <c r="B43" s="6" t="s">
        <v>29</v>
      </c>
      <c r="C43" s="7">
        <f t="shared" ref="C43:E43" si="17">C45</f>
        <v>3115768.59</v>
      </c>
      <c r="D43" s="7">
        <f t="shared" si="17"/>
        <v>3189678.55</v>
      </c>
      <c r="E43" s="7">
        <f t="shared" si="17"/>
        <v>3208528.45</v>
      </c>
    </row>
    <row r="44" spans="1:5" ht="87" customHeight="1" x14ac:dyDescent="0.2">
      <c r="A44" s="2" t="str">
        <f>[1]Table1!A52</f>
        <v>000 2 02 40014 00 0000 150</v>
      </c>
      <c r="B44" s="6" t="str">
        <f>[1]Table1!B52</f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C44" s="7">
        <f t="shared" ref="C44:E44" si="18">C45</f>
        <v>3115768.59</v>
      </c>
      <c r="D44" s="7">
        <f t="shared" si="18"/>
        <v>3189678.55</v>
      </c>
      <c r="E44" s="7">
        <f t="shared" si="18"/>
        <v>3208528.45</v>
      </c>
    </row>
    <row r="45" spans="1:5" ht="93.75" customHeight="1" x14ac:dyDescent="0.2">
      <c r="A45" s="2" t="s">
        <v>58</v>
      </c>
      <c r="B45" s="6" t="s">
        <v>30</v>
      </c>
      <c r="C45" s="7">
        <v>3115768.59</v>
      </c>
      <c r="D45" s="7">
        <v>3189678.55</v>
      </c>
      <c r="E45" s="7">
        <v>3208528.45</v>
      </c>
    </row>
    <row r="46" spans="1:5" ht="15" customHeight="1" x14ac:dyDescent="0.2">
      <c r="A46" s="16" t="s">
        <v>31</v>
      </c>
      <c r="B46" s="16"/>
      <c r="C46" s="5">
        <f>C32+C10</f>
        <v>6772435.79</v>
      </c>
      <c r="D46" s="5">
        <f t="shared" ref="D46:E46" si="19">D32+D10</f>
        <v>6351303.5499999998</v>
      </c>
      <c r="E46" s="5">
        <f t="shared" si="19"/>
        <v>6466767.4500000002</v>
      </c>
    </row>
  </sheetData>
  <mergeCells count="6">
    <mergeCell ref="C3:E3"/>
    <mergeCell ref="A6:E6"/>
    <mergeCell ref="A7:E7"/>
    <mergeCell ref="A46:B46"/>
    <mergeCell ref="C5:E5"/>
    <mergeCell ref="C4:E4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2023-12-15T07:43:26Z</dcterms:modified>
</cp:coreProperties>
</file>