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24226"/>
  <bookViews>
    <workbookView xWindow="240" yWindow="285" windowWidth="14805" windowHeight="7830"/>
  </bookViews>
  <sheets>
    <sheet name="Лист1" sheetId="3" r:id="rId1"/>
  </sheets>
  <definedNames>
    <definedName name="_xlnm.Print_Area" localSheetId="0">Лист1!$A$1:$L$152</definedName>
  </definedNames>
  <calcPr calcId="162913"/>
</workbook>
</file>

<file path=xl/calcChain.xml><?xml version="1.0" encoding="utf-8"?>
<calcChain xmlns="http://schemas.openxmlformats.org/spreadsheetml/2006/main">
  <c r="K148" i="3" l="1"/>
  <c r="K149" i="3"/>
  <c r="J148" i="3"/>
  <c r="J149" i="3"/>
  <c r="J37" i="3"/>
  <c r="J36" i="3"/>
  <c r="K37" i="3"/>
  <c r="K36" i="3"/>
  <c r="I36" i="3"/>
  <c r="I24" i="3"/>
  <c r="I23" i="3"/>
  <c r="I22" i="3"/>
  <c r="J30" i="3"/>
  <c r="J29" i="3"/>
  <c r="K30" i="3"/>
  <c r="K29" i="3"/>
  <c r="I29" i="3"/>
  <c r="J26" i="3"/>
  <c r="J25" i="3"/>
  <c r="J24" i="3"/>
  <c r="J23" i="3"/>
  <c r="J22" i="3"/>
  <c r="K26" i="3"/>
  <c r="K25" i="3"/>
  <c r="I26" i="3"/>
  <c r="K116" i="3"/>
  <c r="K115" i="3"/>
  <c r="J115" i="3"/>
  <c r="J57" i="3"/>
  <c r="J56" i="3"/>
  <c r="J55" i="3"/>
  <c r="J54" i="3"/>
  <c r="J53" i="3"/>
  <c r="K57" i="3"/>
  <c r="K56" i="3"/>
  <c r="K55" i="3"/>
  <c r="K54" i="3"/>
  <c r="K53" i="3"/>
  <c r="I57" i="3"/>
  <c r="I56" i="3"/>
  <c r="I55" i="3"/>
  <c r="I54" i="3"/>
  <c r="I53" i="3"/>
  <c r="L53" i="3"/>
  <c r="J75" i="3"/>
  <c r="J74" i="3"/>
  <c r="J73" i="3"/>
  <c r="J72" i="3"/>
  <c r="K75" i="3"/>
  <c r="K74" i="3"/>
  <c r="K73" i="3"/>
  <c r="K72" i="3"/>
  <c r="I75" i="3"/>
  <c r="I74" i="3"/>
  <c r="I73" i="3"/>
  <c r="I72" i="3"/>
  <c r="I25" i="3"/>
  <c r="J145" i="3"/>
  <c r="J144" i="3"/>
  <c r="K145" i="3"/>
  <c r="K144" i="3"/>
  <c r="I145" i="3"/>
  <c r="I144" i="3"/>
  <c r="I135" i="3"/>
  <c r="I134" i="3"/>
  <c r="J137" i="3"/>
  <c r="J136" i="3"/>
  <c r="K137" i="3"/>
  <c r="K136" i="3"/>
  <c r="K135" i="3"/>
  <c r="K134" i="3"/>
  <c r="I137" i="3"/>
  <c r="I136" i="3"/>
  <c r="J14" i="3"/>
  <c r="J13" i="3"/>
  <c r="J12" i="3"/>
  <c r="J11" i="3"/>
  <c r="K14" i="3"/>
  <c r="I14" i="3"/>
  <c r="J19" i="3"/>
  <c r="K19" i="3"/>
  <c r="I19" i="3"/>
  <c r="K126" i="3"/>
  <c r="K125" i="3"/>
  <c r="K124" i="3"/>
  <c r="K123" i="3"/>
  <c r="K122" i="3"/>
  <c r="K121" i="3"/>
  <c r="J126" i="3"/>
  <c r="J125" i="3"/>
  <c r="J124" i="3"/>
  <c r="J123" i="3"/>
  <c r="J122" i="3"/>
  <c r="J121" i="3"/>
  <c r="I126" i="3"/>
  <c r="I125" i="3"/>
  <c r="I124" i="3"/>
  <c r="I123" i="3"/>
  <c r="I122" i="3"/>
  <c r="I121" i="3"/>
  <c r="L121" i="3"/>
  <c r="J118" i="3"/>
  <c r="K118" i="3"/>
  <c r="I118" i="3"/>
  <c r="L115" i="3"/>
  <c r="K113" i="3"/>
  <c r="K112" i="3"/>
  <c r="K111" i="3"/>
  <c r="K110" i="3"/>
  <c r="K109" i="3"/>
  <c r="K108" i="3"/>
  <c r="J113" i="3"/>
  <c r="J112" i="3"/>
  <c r="J111" i="3"/>
  <c r="J110" i="3"/>
  <c r="J109" i="3"/>
  <c r="J108" i="3"/>
  <c r="I113" i="3"/>
  <c r="I112" i="3"/>
  <c r="I111" i="3"/>
  <c r="I110" i="3"/>
  <c r="I109" i="3"/>
  <c r="I108" i="3"/>
  <c r="L108" i="3"/>
  <c r="J106" i="3"/>
  <c r="J103" i="3"/>
  <c r="J102" i="3"/>
  <c r="J101" i="3"/>
  <c r="K106" i="3"/>
  <c r="K103" i="3"/>
  <c r="K102" i="3"/>
  <c r="K101" i="3"/>
  <c r="I106" i="3"/>
  <c r="I103" i="3"/>
  <c r="I102" i="3"/>
  <c r="I101" i="3"/>
  <c r="L101" i="3"/>
  <c r="K99" i="3"/>
  <c r="K98" i="3"/>
  <c r="K97" i="3"/>
  <c r="K96" i="3"/>
  <c r="K95" i="3"/>
  <c r="K94" i="3"/>
  <c r="J99" i="3"/>
  <c r="J98" i="3"/>
  <c r="J97" i="3"/>
  <c r="J96" i="3"/>
  <c r="J95" i="3"/>
  <c r="J94" i="3"/>
  <c r="I99" i="3"/>
  <c r="I98" i="3"/>
  <c r="I97" i="3"/>
  <c r="I96" i="3"/>
  <c r="I95" i="3"/>
  <c r="I94" i="3"/>
  <c r="L94" i="3"/>
  <c r="J90" i="3"/>
  <c r="J89" i="3"/>
  <c r="J88" i="3"/>
  <c r="J87" i="3"/>
  <c r="J86" i="3"/>
  <c r="J85" i="3"/>
  <c r="K90" i="3"/>
  <c r="K89" i="3"/>
  <c r="K88" i="3"/>
  <c r="K87" i="3"/>
  <c r="K86" i="3"/>
  <c r="K85" i="3"/>
  <c r="I90" i="3"/>
  <c r="I89" i="3"/>
  <c r="I88" i="3"/>
  <c r="I87" i="3"/>
  <c r="I86" i="3"/>
  <c r="I85" i="3"/>
  <c r="L85" i="3"/>
  <c r="K83" i="3"/>
  <c r="K81" i="3"/>
  <c r="K80" i="3"/>
  <c r="K79" i="3"/>
  <c r="K78" i="3"/>
  <c r="J83" i="3"/>
  <c r="J81" i="3"/>
  <c r="J80" i="3"/>
  <c r="J79" i="3"/>
  <c r="J78" i="3"/>
  <c r="I83" i="3"/>
  <c r="I81" i="3"/>
  <c r="I80" i="3"/>
  <c r="I79" i="3"/>
  <c r="I78" i="3"/>
  <c r="L78" i="3"/>
  <c r="K70" i="3"/>
  <c r="K69" i="3"/>
  <c r="K68" i="3"/>
  <c r="K67" i="3"/>
  <c r="K66" i="3"/>
  <c r="K65" i="3"/>
  <c r="K63" i="3"/>
  <c r="K62" i="3"/>
  <c r="K61" i="3"/>
  <c r="K60" i="3"/>
  <c r="J70" i="3"/>
  <c r="J69" i="3"/>
  <c r="J68" i="3"/>
  <c r="J67" i="3"/>
  <c r="J66" i="3"/>
  <c r="J65" i="3"/>
  <c r="J63" i="3"/>
  <c r="J62" i="3"/>
  <c r="J61" i="3"/>
  <c r="J60" i="3"/>
  <c r="I70" i="3"/>
  <c r="I68" i="3"/>
  <c r="I67" i="3"/>
  <c r="I66" i="3"/>
  <c r="J51" i="3"/>
  <c r="J50" i="3"/>
  <c r="J49" i="3"/>
  <c r="K51" i="3"/>
  <c r="K50" i="3"/>
  <c r="K49" i="3"/>
  <c r="I51" i="3"/>
  <c r="I50" i="3"/>
  <c r="I49" i="3"/>
  <c r="K47" i="3"/>
  <c r="K46" i="3"/>
  <c r="K45" i="3"/>
  <c r="J47" i="3"/>
  <c r="J46" i="3"/>
  <c r="J45" i="3"/>
  <c r="I47" i="3"/>
  <c r="I45" i="3"/>
  <c r="I63" i="3"/>
  <c r="I62" i="3"/>
  <c r="I61" i="3"/>
  <c r="I60" i="3"/>
  <c r="I13" i="3"/>
  <c r="I12" i="3"/>
  <c r="I11" i="3"/>
  <c r="J44" i="3"/>
  <c r="J43" i="3"/>
  <c r="J42" i="3"/>
  <c r="J10" i="3"/>
  <c r="J151" i="3"/>
  <c r="J156" i="3"/>
  <c r="K44" i="3"/>
  <c r="K43" i="3"/>
  <c r="K42" i="3"/>
  <c r="K10" i="3"/>
  <c r="K151" i="3"/>
  <c r="K156" i="3"/>
  <c r="J135" i="3"/>
  <c r="J134" i="3"/>
  <c r="K24" i="3"/>
  <c r="K23" i="3"/>
  <c r="K22" i="3"/>
  <c r="I44" i="3"/>
  <c r="I43" i="3"/>
  <c r="I42" i="3"/>
  <c r="K13" i="3"/>
  <c r="K12" i="3"/>
  <c r="K11" i="3"/>
  <c r="I10" i="3"/>
  <c r="I151" i="3"/>
  <c r="I156" i="3"/>
  <c r="I65" i="3"/>
  <c r="L66" i="3"/>
  <c r="L151" i="3"/>
</calcChain>
</file>

<file path=xl/sharedStrings.xml><?xml version="1.0" encoding="utf-8"?>
<sst xmlns="http://schemas.openxmlformats.org/spreadsheetml/2006/main" count="130" uniqueCount="56">
  <si>
    <t>Наименование</t>
  </si>
  <si>
    <t>ВР</t>
  </si>
  <si>
    <t>Иные бюджетные ассигнования</t>
  </si>
  <si>
    <t>ОСГУ</t>
  </si>
  <si>
    <t>Озеленение территории</t>
  </si>
  <si>
    <t>Организация и содержание мест захоронения (кладбищ)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</si>
  <si>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</si>
  <si>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</si>
  <si>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</si>
  <si>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рублей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</si>
  <si>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</si>
  <si>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</si>
  <si>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</si>
  <si>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</si>
  <si>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</si>
  <si>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Сумма на 2019 год</t>
  </si>
  <si>
    <t>Сумма на 2020 год</t>
  </si>
  <si>
    <t>МП</t>
  </si>
  <si>
    <t>ППМП</t>
  </si>
  <si>
    <t>ОМ</t>
  </si>
  <si>
    <t>ГРБС</t>
  </si>
  <si>
    <t>НР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</si>
  <si>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</si>
  <si>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</si>
  <si>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Мероприятия по благоустройству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</si>
  <si>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</si>
  <si>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Иные межбюджетные трансферты</t>
  </si>
  <si>
    <t>ИТОГО:</t>
  </si>
  <si>
    <t>Воробейнская сельская администрация Жирятинского района Брянской области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</si>
  <si>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</si>
  <si>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Расхода на выплату персоналу государственных (муниципальных) органов</t>
  </si>
  <si>
    <t>Непрограммная деятельность</t>
  </si>
  <si>
    <t>Обеспечение деятельности главы муниципального образования</t>
  </si>
  <si>
    <t>00</t>
  </si>
  <si>
    <t>Резервный фонд местной администрации</t>
  </si>
  <si>
    <t>Резервные средства</t>
  </si>
  <si>
    <t>Руководство и управление в сфере установленных функций органов местного самоуправления</t>
  </si>
  <si>
    <t>Эксплуатация и содержание имущества казны муниципального образования</t>
  </si>
  <si>
    <t>Выплата муниципальных пенсий (доплат к государственным пенсиям)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</si>
  <si>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</si>
  <si>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</si>
  <si>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к решению Морачевского сельского Совета народных депутатов </t>
  </si>
  <si>
    <t>Морачевская сельская администрация Жирятинского района Брянской области</t>
  </si>
  <si>
    <t>Сумма на 2021 год</t>
  </si>
  <si>
    <t>Организация и проведение выборов и референдумов</t>
  </si>
  <si>
    <t>Специальные расходы</t>
  </si>
  <si>
    <t>Реализация переданных полномочий по решение отдельных вопросов местного значения поселений в соответствии с заключенными соглашенияим в части осуществления внутреннего муниципального финансового контроля</t>
  </si>
  <si>
    <t>Условно утвержденные</t>
  </si>
  <si>
    <t>Уплата налогов, сборов и иных платежей</t>
  </si>
  <si>
    <t>Приложение 6</t>
  </si>
  <si>
    <t>Комплексное социально-экономическое развитие Морачевского сельского поселения (2019-2021 годы)</t>
  </si>
  <si>
    <t xml:space="preserve"> "О бюджете  муниципального образования "Морачевское сельское поселение" на 2019 год и на плановый период 2020 и 2021 годов"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</si>
  <si>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( группам и подгруппам ) видов  расходов классификации расходов бюджета муниципального образования "Морачевское сельское поселение" на 2019 год и на плановый период 2020 и 2021 годов</t>
  </si>
  <si>
    <t>Мероприятия в сфере пожарной безопасности</t>
  </si>
  <si>
    <t>Реализация программ(проектов) инициативного бюджетирования</t>
  </si>
  <si>
    <t>от   19 декабря 2018г  №3-177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</si>
</sst>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1.9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.95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2"/>
      <color theme="3" tint="0.39997558519241921"/>
      <name val="Times New Roman"/>
      <family val="1"/>
      <charset val="204"/>
    </font>
    <font>
      <sz val="12"/>
      <color theme="3" tint="0.39997558519241921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2"/>
      <color rgb="FF9900CC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top" wrapText="1"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5" fillId="0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wrapText="1"/>
    </xf>
    <xf numFmtId="0" fontId="7" fillId="0" borderId="3" xfId="0" applyFont="1" applyFill="1" applyBorder="1" applyAlignment="1">
      <alignment vertical="top" wrapText="1"/>
    </xf>
    <xf numFmtId="0" fontId="5" fillId="0" borderId="4" xfId="3" applyNumberFormat="1" applyFont="1" applyFill="1" applyBorder="1" applyAlignment="1">
      <alignment horizontal="center" vertical="center" wrapText="1"/>
    </xf>
    <xf numFmtId="0" fontId="5" fillId="2" borderId="4" xfId="3" applyNumberFormat="1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vertical="top" wrapText="1"/>
    </xf>
    <xf numFmtId="0" fontId="7" fillId="0" borderId="3" xfId="0" applyFont="1" applyBorder="1" applyAlignment="1">
      <alignment wrapText="1" shrinkToFit="1"/>
    </xf>
    <xf numFmtId="0" fontId="7" fillId="0" borderId="3" xfId="0" applyFont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 shrinkToFit="1"/>
    </xf>
    <xf numFmtId="0" fontId="7" fillId="3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wrapText="1" shrinkToFit="1"/>
    </xf>
    <xf numFmtId="0" fontId="6" fillId="0" borderId="3" xfId="0" applyFont="1" applyBorder="1" applyAlignment="1">
      <alignment horizontal="center" vertical="center" wrapText="1" shrinkToFit="1"/>
    </xf>
    <xf numFmtId="0" fontId="0" fillId="4" borderId="3" xfId="0" applyFont="1" applyFill="1" applyBorder="1" applyAlignment="1">
      <alignment vertical="top" wrapText="1"/>
    </xf>
    <xf numFmtId="0" fontId="7" fillId="3" borderId="5" xfId="0" applyFont="1" applyFill="1" applyBorder="1" applyAlignment="1">
      <alignment vertical="top" wrapText="1"/>
    </xf>
    <xf numFmtId="0" fontId="7" fillId="4" borderId="5" xfId="0" applyFont="1" applyFill="1" applyBorder="1" applyAlignment="1">
      <alignment vertical="top" wrapText="1"/>
    </xf>
    <xf numFmtId="0" fontId="7" fillId="4" borderId="3" xfId="0" applyFont="1" applyFill="1" applyBorder="1" applyAlignment="1">
      <alignment horizontal="center" vertical="center" wrapText="1"/>
    </xf>
    <xf numFmtId="49" fontId="7" fillId="4" borderId="3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vertical="top" wrapText="1"/>
    </xf>
    <xf numFmtId="0" fontId="12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 shrinkToFit="1"/>
    </xf>
    <xf numFmtId="0" fontId="6" fillId="3" borderId="5" xfId="0" applyFont="1" applyFill="1" applyBorder="1" applyAlignment="1">
      <alignment vertical="top" wrapText="1"/>
    </xf>
    <xf numFmtId="0" fontId="6" fillId="3" borderId="3" xfId="0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vertical="top" wrapText="1"/>
    </xf>
    <xf numFmtId="0" fontId="7" fillId="5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vertical="top" wrapText="1"/>
    </xf>
    <xf numFmtId="0" fontId="6" fillId="5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 shrinkToFit="1"/>
    </xf>
    <xf numFmtId="0" fontId="14" fillId="4" borderId="3" xfId="0" applyFont="1" applyFill="1" applyBorder="1" applyAlignment="1">
      <alignment vertical="top" wrapText="1"/>
    </xf>
    <xf numFmtId="0" fontId="6" fillId="5" borderId="5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top" wrapText="1"/>
    </xf>
    <xf numFmtId="0" fontId="0" fillId="5" borderId="3" xfId="0" applyFont="1" applyFill="1" applyBorder="1" applyAlignment="1">
      <alignment vertical="top" wrapText="1"/>
    </xf>
    <xf numFmtId="0" fontId="6" fillId="3" borderId="5" xfId="0" applyFont="1" applyFill="1" applyBorder="1" applyAlignment="1">
      <alignment horizontal="left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right" wrapText="1"/>
    </xf>
    <xf numFmtId="0" fontId="7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horizontal="left" vertical="top" wrapText="1"/>
    </xf>
    <xf numFmtId="0" fontId="6" fillId="0" borderId="0" xfId="1" applyFont="1" applyFill="1" applyAlignment="1">
      <alignment horizontal="center" vertical="center" wrapText="1"/>
    </xf>
  </cellXfs>
  <cellStyles count="4">
    <cellStyle name="Заголовок 4" xfId="1" builtinId="19"/>
    <cellStyle name="Название" xfId="2" builtinId="15"/>
    <cellStyle name="Обычный" xfId="0" builtinId="0"/>
    <cellStyle name="Процентный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57"/>
  <sheetViews>
    <sheetView tabSelected="1" view="pageBreakPreview" zoomScaleNormal="100" zoomScaleSheetLayoutView="100" workbookViewId="0">
      <pane xSplit="1" ySplit="8" topLeftCell="B141" activePane="bottomRight" state="frozen"/>
      <selection pane="topRight" activeCell="B1" sqref="B1"/>
      <selection pane="bottomLeft" activeCell="A9" sqref="A9"/>
      <selection pane="bottomRight" activeCell="I36" sqref="I36"/>
    </sheetView>
  </sheetViews>
  <sheetFormatPr defaultRowHeight="12.75" x14ac:dyDescent="0.2"/>
  <cols>
    <col min="1" max="1" width="52.85546875" customWidth="1"/>
    <col min="2" max="2" width="5.7109375" customWidth="1"/>
    <col min="3" max="3" width="7.5703125" customWidth="1"/>
    <col min="4" max="4" width="6.5703125" customWidth="1"/>
    <col min="5" max="5" width="7.140625" customWidth="1"/>
    <col min="6" max="6" width="8.42578125" customWidth="1"/>
    <col min="7" max="7" width="7.42578125" customWidth="1"/>
    <col min="8" max="8" width="9.140625" hidden="1" customWidth="1"/>
    <col min="9" max="9" width="12.140625" customWidth="1"/>
    <col min="10" max="10" width="11.5703125" customWidth="1"/>
    <col min="11" max="11" width="11.7109375" customWidth="1"/>
    <col min="12" max="12" width="0" hidden="1" customWidth="1"/>
  </cols>
  <sheetData>
    <row r="2" spans="1:11" ht="15.75" customHeight="1" x14ac:dyDescent="0.2">
      <c r="D2" s="1"/>
      <c r="E2" s="1"/>
      <c r="F2" s="51" t="s">
        <v>49</v>
      </c>
      <c r="G2" s="51"/>
      <c r="H2" s="51"/>
      <c r="I2" s="51"/>
      <c r="J2" s="51"/>
      <c r="K2" s="51"/>
    </row>
    <row r="3" spans="1:11" ht="15.75" customHeight="1" x14ac:dyDescent="0.2">
      <c r="D3" s="52" t="s">
        <v>41</v>
      </c>
      <c r="E3" s="52"/>
      <c r="F3" s="52"/>
      <c r="G3" s="52"/>
      <c r="H3" s="52"/>
      <c r="I3" s="52"/>
      <c r="J3" s="52"/>
      <c r="K3" s="52"/>
    </row>
    <row r="4" spans="1:11" ht="15.75" customHeight="1" x14ac:dyDescent="0.2">
      <c r="D4" s="52" t="s">
        <v>55</v>
      </c>
      <c r="E4" s="52"/>
      <c r="F4" s="52"/>
      <c r="G4" s="52"/>
      <c r="H4" s="52"/>
      <c r="I4" s="52"/>
      <c r="J4" s="52"/>
      <c r="K4" s="52"/>
    </row>
    <row r="5" spans="1:11" ht="62.25" customHeight="1" x14ac:dyDescent="0.2">
      <c r="A5" s="43"/>
      <c r="B5" s="43"/>
      <c r="C5" s="43"/>
      <c r="D5" s="53" t="s">
        <v>51</v>
      </c>
      <c r="E5" s="53"/>
      <c r="F5" s="53"/>
      <c r="G5" s="53"/>
      <c r="H5" s="53"/>
      <c r="I5" s="53"/>
      <c r="J5" s="53"/>
      <c r="K5" s="53"/>
    </row>
    <row r="6" spans="1:11" ht="74.25" customHeight="1" x14ac:dyDescent="0.2">
      <c r="A6" s="54" t="s">
        <v>52</v>
      </c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 ht="18.75" x14ac:dyDescent="0.3">
      <c r="A7" s="4"/>
      <c r="B7" s="4"/>
      <c r="C7" s="4"/>
      <c r="D7" s="4"/>
      <c r="E7" s="4"/>
      <c r="F7" s="4"/>
      <c r="G7" s="4"/>
      <c r="H7" s="4"/>
      <c r="I7" s="50" t="s">
        <v>9</v>
      </c>
      <c r="J7" s="50"/>
      <c r="K7" s="50"/>
    </row>
    <row r="8" spans="1:11" ht="31.5" x14ac:dyDescent="0.2">
      <c r="A8" s="2" t="s">
        <v>0</v>
      </c>
      <c r="B8" s="2" t="s">
        <v>17</v>
      </c>
      <c r="C8" s="2" t="s">
        <v>18</v>
      </c>
      <c r="D8" s="2" t="s">
        <v>19</v>
      </c>
      <c r="E8" s="2" t="s">
        <v>20</v>
      </c>
      <c r="F8" s="2" t="s">
        <v>21</v>
      </c>
      <c r="G8" s="2" t="s">
        <v>1</v>
      </c>
      <c r="H8" s="3" t="s">
        <v>3</v>
      </c>
      <c r="I8" s="2" t="s">
        <v>15</v>
      </c>
      <c r="J8" s="2" t="s">
        <v>16</v>
      </c>
      <c r="K8" s="2" t="s">
        <v>43</v>
      </c>
    </row>
    <row r="9" spans="1:11" ht="15.75" x14ac:dyDescent="0.2">
      <c r="A9" s="6" t="s">
        <v>6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7"/>
      <c r="I9" s="6">
        <v>8</v>
      </c>
      <c r="J9" s="6">
        <v>9</v>
      </c>
      <c r="K9" s="6">
        <v>10</v>
      </c>
    </row>
    <row r="10" spans="1:11" ht="49.5" customHeight="1" x14ac:dyDescent="0.2">
      <c r="A10" s="37" t="s">
        <v>50</v>
      </c>
      <c r="B10" s="38">
        <v>23</v>
      </c>
      <c r="C10" s="38"/>
      <c r="D10" s="38"/>
      <c r="E10" s="38"/>
      <c r="F10" s="38"/>
      <c r="G10" s="38"/>
      <c r="H10" s="38"/>
      <c r="I10" s="38">
        <f>I11+I22+I42+I53+I60+I66+I72+I78+I85+I94+I101+I108+I115+I121+I130</f>
        <v>1981967.93</v>
      </c>
      <c r="J10" s="38">
        <f>J11+J22+J42+J53+J60+J66+J72+J78+J85+J94+J101+J108+J115+J121</f>
        <v>1730208</v>
      </c>
      <c r="K10" s="38">
        <f>K11+K22+K42+K53+K60+K66+K72+K78+K85+K94+K101+K108+K115+K121</f>
        <v>1823212</v>
      </c>
    </row>
    <row r="11" spans="1:11" ht="48.75" customHeight="1" x14ac:dyDescent="0.25">
      <c r="A11" s="20" t="s">
        <v>12</v>
      </c>
      <c r="B11" s="19">
        <v>23</v>
      </c>
      <c r="C11" s="19">
        <v>0</v>
      </c>
      <c r="D11" s="29">
        <v>11</v>
      </c>
      <c r="E11" s="19"/>
      <c r="F11" s="21"/>
      <c r="G11" s="19"/>
      <c r="H11" s="19"/>
      <c r="I11" s="19">
        <f t="shared" ref="I11:K14" si="0">I12</f>
        <v>79305</v>
      </c>
      <c r="J11" s="19">
        <f t="shared" si="0"/>
        <v>79305</v>
      </c>
      <c r="K11" s="19">
        <f t="shared" si="0"/>
        <v>79305</v>
      </c>
    </row>
    <row r="12" spans="1:11" ht="41.25" customHeight="1" x14ac:dyDescent="0.2">
      <c r="A12" s="24" t="s">
        <v>42</v>
      </c>
      <c r="B12" s="19">
        <v>23</v>
      </c>
      <c r="C12" s="15">
        <v>0</v>
      </c>
      <c r="D12" s="30">
        <v>11</v>
      </c>
      <c r="E12" s="15">
        <v>923</v>
      </c>
      <c r="F12" s="14"/>
      <c r="G12" s="15"/>
      <c r="H12" s="15"/>
      <c r="I12" s="15">
        <f t="shared" si="0"/>
        <v>79305</v>
      </c>
      <c r="J12" s="15">
        <f t="shared" si="0"/>
        <v>79305</v>
      </c>
      <c r="K12" s="15">
        <f t="shared" si="0"/>
        <v>79305</v>
      </c>
    </row>
    <row r="13" spans="1:11" ht="51" customHeight="1" x14ac:dyDescent="0.25">
      <c r="A13" s="13" t="s">
        <v>12</v>
      </c>
      <c r="B13" s="19">
        <v>23</v>
      </c>
      <c r="C13" s="15">
        <v>0</v>
      </c>
      <c r="D13" s="30">
        <v>11</v>
      </c>
      <c r="E13" s="15">
        <v>923</v>
      </c>
      <c r="F13" s="31">
        <v>51180</v>
      </c>
      <c r="G13" s="15"/>
      <c r="H13" s="15"/>
      <c r="I13" s="15">
        <f>I14+I19</f>
        <v>79305</v>
      </c>
      <c r="J13" s="15">
        <f>J14+J19</f>
        <v>79305</v>
      </c>
      <c r="K13" s="15">
        <f>K14+K19</f>
        <v>79305</v>
      </c>
    </row>
    <row r="14" spans="1:11" ht="105.75" customHeight="1" x14ac:dyDescent="0.2">
      <c r="A14" s="10" t="s">
        <v>29</v>
      </c>
      <c r="B14" s="19">
        <v>23</v>
      </c>
      <c r="C14" s="15">
        <v>0</v>
      </c>
      <c r="D14" s="30">
        <v>11</v>
      </c>
      <c r="E14" s="15">
        <v>923</v>
      </c>
      <c r="F14" s="31">
        <v>51180</v>
      </c>
      <c r="G14" s="15">
        <v>100</v>
      </c>
      <c r="H14" s="15"/>
      <c r="I14" s="15">
        <f t="shared" si="0"/>
        <v>77781</v>
      </c>
      <c r="J14" s="15">
        <f t="shared" si="0"/>
        <v>77781</v>
      </c>
      <c r="K14" s="15">
        <f t="shared" si="0"/>
        <v>77781</v>
      </c>
    </row>
    <row r="15" spans="1:11" ht="39.75" customHeight="1" x14ac:dyDescent="0.2">
      <c r="A15" s="10" t="s">
        <v>30</v>
      </c>
      <c r="B15" s="19">
        <v>23</v>
      </c>
      <c r="C15" s="15">
        <v>0</v>
      </c>
      <c r="D15" s="15">
        <v>11</v>
      </c>
      <c r="E15" s="15">
        <v>923</v>
      </c>
      <c r="F15" s="16">
        <v>51180</v>
      </c>
      <c r="G15" s="15">
        <v>120</v>
      </c>
      <c r="H15" s="15"/>
      <c r="I15" s="15">
        <v>77781</v>
      </c>
      <c r="J15" s="15">
        <v>77781</v>
      </c>
      <c r="K15" s="15">
        <v>77781</v>
      </c>
    </row>
    <row r="16" spans="1:11" ht="15" hidden="1" customHeight="1" x14ac:dyDescent="0.2">
      <c r="A16" s="9"/>
      <c r="B16" s="19">
        <v>23</v>
      </c>
      <c r="C16" s="8"/>
      <c r="D16" s="8"/>
      <c r="E16" s="8"/>
      <c r="F16" s="8"/>
      <c r="G16" s="8">
        <v>121</v>
      </c>
      <c r="H16" s="8">
        <v>121</v>
      </c>
      <c r="I16" s="15">
        <v>49518</v>
      </c>
      <c r="J16" s="15">
        <v>49518</v>
      </c>
      <c r="K16" s="15">
        <v>49518</v>
      </c>
    </row>
    <row r="17" spans="1:11" ht="15" hidden="1" customHeight="1" x14ac:dyDescent="0.2">
      <c r="A17" s="9"/>
      <c r="B17" s="19">
        <v>23</v>
      </c>
      <c r="C17" s="8"/>
      <c r="D17" s="8"/>
      <c r="E17" s="8"/>
      <c r="F17" s="8"/>
      <c r="G17" s="8">
        <v>122</v>
      </c>
      <c r="H17" s="8">
        <v>222</v>
      </c>
      <c r="I17" s="15"/>
      <c r="J17" s="15">
        <v>997</v>
      </c>
      <c r="K17" s="15">
        <v>3322</v>
      </c>
    </row>
    <row r="18" spans="1:11" ht="15" hidden="1" customHeight="1" x14ac:dyDescent="0.2">
      <c r="A18" s="8"/>
      <c r="B18" s="19">
        <v>23</v>
      </c>
      <c r="C18" s="8"/>
      <c r="D18" s="8"/>
      <c r="E18" s="8"/>
      <c r="F18" s="8"/>
      <c r="G18" s="8">
        <v>129</v>
      </c>
      <c r="H18" s="8">
        <v>123</v>
      </c>
      <c r="I18" s="15">
        <v>14163</v>
      </c>
      <c r="J18" s="15">
        <v>14163</v>
      </c>
      <c r="K18" s="15">
        <v>14163</v>
      </c>
    </row>
    <row r="19" spans="1:11" ht="42.75" customHeight="1" x14ac:dyDescent="0.2">
      <c r="A19" s="10" t="s">
        <v>14</v>
      </c>
      <c r="B19" s="19">
        <v>23</v>
      </c>
      <c r="C19" s="15">
        <v>0</v>
      </c>
      <c r="D19" s="15">
        <v>11</v>
      </c>
      <c r="E19" s="15">
        <v>923</v>
      </c>
      <c r="F19" s="16">
        <v>51180</v>
      </c>
      <c r="G19" s="15">
        <v>200</v>
      </c>
      <c r="H19" s="22"/>
      <c r="I19" s="15">
        <f>I20</f>
        <v>1524</v>
      </c>
      <c r="J19" s="15">
        <f>J20</f>
        <v>1524</v>
      </c>
      <c r="K19" s="15">
        <f>K20</f>
        <v>1524</v>
      </c>
    </row>
    <row r="20" spans="1:11" ht="54" customHeight="1" x14ac:dyDescent="0.2">
      <c r="A20" s="10" t="s">
        <v>11</v>
      </c>
      <c r="B20" s="19">
        <v>23</v>
      </c>
      <c r="C20" s="15">
        <v>0</v>
      </c>
      <c r="D20" s="15">
        <v>11</v>
      </c>
      <c r="E20" s="15">
        <v>923</v>
      </c>
      <c r="F20" s="16">
        <v>51180</v>
      </c>
      <c r="G20" s="15">
        <v>240</v>
      </c>
      <c r="H20" s="22"/>
      <c r="I20" s="15">
        <v>1524</v>
      </c>
      <c r="J20" s="15">
        <v>1524</v>
      </c>
      <c r="K20" s="15">
        <v>1524</v>
      </c>
    </row>
    <row r="21" spans="1:11" ht="15" hidden="1" customHeight="1" x14ac:dyDescent="0.2">
      <c r="A21" s="8"/>
      <c r="B21" s="19">
        <v>23</v>
      </c>
      <c r="C21" s="8"/>
      <c r="D21" s="8"/>
      <c r="E21" s="8"/>
      <c r="F21" s="8"/>
      <c r="G21" s="8"/>
      <c r="H21" s="8">
        <v>340</v>
      </c>
      <c r="I21" s="15">
        <v>318</v>
      </c>
      <c r="J21" s="15"/>
      <c r="K21" s="15"/>
    </row>
    <row r="22" spans="1:11" ht="33.75" customHeight="1" x14ac:dyDescent="0.2">
      <c r="A22" s="28" t="s">
        <v>36</v>
      </c>
      <c r="B22" s="19">
        <v>23</v>
      </c>
      <c r="C22" s="19">
        <v>0</v>
      </c>
      <c r="D22" s="29">
        <v>12</v>
      </c>
      <c r="E22" s="19"/>
      <c r="F22" s="39"/>
      <c r="G22" s="19"/>
      <c r="H22" s="40"/>
      <c r="I22" s="47">
        <f t="shared" ref="I22:K23" si="1">I23</f>
        <v>872393</v>
      </c>
      <c r="J22" s="47">
        <f t="shared" si="1"/>
        <v>580785</v>
      </c>
      <c r="K22" s="47">
        <f t="shared" si="1"/>
        <v>597123</v>
      </c>
    </row>
    <row r="23" spans="1:11" ht="36" customHeight="1" x14ac:dyDescent="0.2">
      <c r="A23" s="24" t="s">
        <v>42</v>
      </c>
      <c r="B23" s="19">
        <v>23</v>
      </c>
      <c r="C23" s="15">
        <v>0</v>
      </c>
      <c r="D23" s="30">
        <v>12</v>
      </c>
      <c r="E23" s="15">
        <v>923</v>
      </c>
      <c r="F23" s="16"/>
      <c r="G23" s="15"/>
      <c r="H23" s="22"/>
      <c r="I23" s="15">
        <f t="shared" si="1"/>
        <v>872393</v>
      </c>
      <c r="J23" s="15">
        <f t="shared" si="1"/>
        <v>580785</v>
      </c>
      <c r="K23" s="15">
        <f t="shared" si="1"/>
        <v>597123</v>
      </c>
    </row>
    <row r="24" spans="1:11" ht="37.5" customHeight="1" x14ac:dyDescent="0.2">
      <c r="A24" s="24" t="s">
        <v>36</v>
      </c>
      <c r="B24" s="19">
        <v>23</v>
      </c>
      <c r="C24" s="15">
        <v>0</v>
      </c>
      <c r="D24" s="30">
        <v>12</v>
      </c>
      <c r="E24" s="15">
        <v>923</v>
      </c>
      <c r="F24" s="16">
        <v>80040</v>
      </c>
      <c r="G24" s="15"/>
      <c r="H24" s="22"/>
      <c r="I24" s="15">
        <f>I25+I29+I36</f>
        <v>872393</v>
      </c>
      <c r="J24" s="15">
        <f>J25+J29+J36</f>
        <v>580785</v>
      </c>
      <c r="K24" s="15">
        <f>K25+K29+K36</f>
        <v>597123</v>
      </c>
    </row>
    <row r="25" spans="1:11" ht="105" customHeight="1" x14ac:dyDescent="0.2">
      <c r="A25" s="10" t="s">
        <v>29</v>
      </c>
      <c r="B25" s="19">
        <v>23</v>
      </c>
      <c r="C25" s="15">
        <v>0</v>
      </c>
      <c r="D25" s="15">
        <v>12</v>
      </c>
      <c r="E25" s="15">
        <v>923</v>
      </c>
      <c r="F25" s="16">
        <v>80040</v>
      </c>
      <c r="G25" s="15">
        <v>100</v>
      </c>
      <c r="H25" s="22"/>
      <c r="I25" s="15">
        <f>I26</f>
        <v>736313</v>
      </c>
      <c r="J25" s="15">
        <f>J26</f>
        <v>547812</v>
      </c>
      <c r="K25" s="15">
        <f>K26</f>
        <v>563050</v>
      </c>
    </row>
    <row r="26" spans="1:11" ht="51" customHeight="1" x14ac:dyDescent="0.2">
      <c r="A26" s="10" t="s">
        <v>30</v>
      </c>
      <c r="B26" s="19">
        <v>23</v>
      </c>
      <c r="C26" s="15">
        <v>0</v>
      </c>
      <c r="D26" s="15">
        <v>12</v>
      </c>
      <c r="E26" s="15">
        <v>923</v>
      </c>
      <c r="F26" s="16">
        <v>80040</v>
      </c>
      <c r="G26" s="15">
        <v>120</v>
      </c>
      <c r="H26" s="22"/>
      <c r="I26" s="15">
        <f>I27+I28</f>
        <v>736313</v>
      </c>
      <c r="J26" s="15">
        <f>J27+J28</f>
        <v>547812</v>
      </c>
      <c r="K26" s="15">
        <f>K27+K28</f>
        <v>563050</v>
      </c>
    </row>
    <row r="27" spans="1:11" ht="15" hidden="1" customHeight="1" x14ac:dyDescent="0.2">
      <c r="A27" s="8"/>
      <c r="B27" s="19">
        <v>23</v>
      </c>
      <c r="C27" s="15"/>
      <c r="D27" s="15"/>
      <c r="E27" s="15"/>
      <c r="F27" s="16"/>
      <c r="G27" s="15"/>
      <c r="H27" s="8">
        <v>121</v>
      </c>
      <c r="I27" s="15">
        <v>569999</v>
      </c>
      <c r="J27" s="15">
        <v>423952</v>
      </c>
      <c r="K27" s="15">
        <v>435410</v>
      </c>
    </row>
    <row r="28" spans="1:11" ht="15" hidden="1" customHeight="1" x14ac:dyDescent="0.2">
      <c r="A28" s="8"/>
      <c r="B28" s="19">
        <v>23</v>
      </c>
      <c r="C28" s="15"/>
      <c r="D28" s="15"/>
      <c r="E28" s="15"/>
      <c r="F28" s="16"/>
      <c r="G28" s="15"/>
      <c r="H28" s="8">
        <v>129</v>
      </c>
      <c r="I28" s="15">
        <v>166314</v>
      </c>
      <c r="J28" s="15">
        <v>123860</v>
      </c>
      <c r="K28" s="15">
        <v>127640</v>
      </c>
    </row>
    <row r="29" spans="1:11" ht="40.5" customHeight="1" x14ac:dyDescent="0.2">
      <c r="A29" s="10" t="s">
        <v>14</v>
      </c>
      <c r="B29" s="19">
        <v>23</v>
      </c>
      <c r="C29" s="15">
        <v>0</v>
      </c>
      <c r="D29" s="15">
        <v>12</v>
      </c>
      <c r="E29" s="15">
        <v>923</v>
      </c>
      <c r="F29" s="16">
        <v>80040</v>
      </c>
      <c r="G29" s="15">
        <v>200</v>
      </c>
      <c r="H29" s="22"/>
      <c r="I29" s="15">
        <f>I30</f>
        <v>131235</v>
      </c>
      <c r="J29" s="15">
        <f>J30</f>
        <v>29100</v>
      </c>
      <c r="K29" s="15">
        <f>K30</f>
        <v>30200</v>
      </c>
    </row>
    <row r="30" spans="1:11" ht="50.25" customHeight="1" x14ac:dyDescent="0.2">
      <c r="A30" s="10" t="s">
        <v>11</v>
      </c>
      <c r="B30" s="19">
        <v>23</v>
      </c>
      <c r="C30" s="15">
        <v>0</v>
      </c>
      <c r="D30" s="15">
        <v>12</v>
      </c>
      <c r="E30" s="15">
        <v>923</v>
      </c>
      <c r="F30" s="16">
        <v>80040</v>
      </c>
      <c r="G30" s="15">
        <v>240</v>
      </c>
      <c r="H30" s="22"/>
      <c r="I30" s="15">
        <v>131235</v>
      </c>
      <c r="J30" s="15">
        <f>J31+J32+J33+J34+J35</f>
        <v>29100</v>
      </c>
      <c r="K30" s="15">
        <f>K31+K32+K33+K34+K35</f>
        <v>30200</v>
      </c>
    </row>
    <row r="31" spans="1:11" ht="17.25" hidden="1" customHeight="1" x14ac:dyDescent="0.2">
      <c r="A31" s="11"/>
      <c r="B31" s="19">
        <v>23</v>
      </c>
      <c r="C31" s="15"/>
      <c r="D31" s="15"/>
      <c r="E31" s="15"/>
      <c r="F31" s="16"/>
      <c r="G31" s="15"/>
      <c r="H31" s="8">
        <v>221</v>
      </c>
      <c r="I31" s="15">
        <v>45173</v>
      </c>
      <c r="J31" s="15">
        <v>29100</v>
      </c>
      <c r="K31" s="15">
        <v>30200</v>
      </c>
    </row>
    <row r="32" spans="1:11" ht="15" hidden="1" customHeight="1" x14ac:dyDescent="0.2">
      <c r="A32" s="8"/>
      <c r="B32" s="19">
        <v>23</v>
      </c>
      <c r="C32" s="15"/>
      <c r="D32" s="15"/>
      <c r="E32" s="15"/>
      <c r="F32" s="16"/>
      <c r="G32" s="15"/>
      <c r="H32" s="8">
        <v>224</v>
      </c>
      <c r="I32" s="15">
        <v>25500</v>
      </c>
      <c r="J32" s="15"/>
      <c r="K32" s="15"/>
    </row>
    <row r="33" spans="1:11" ht="15" hidden="1" customHeight="1" x14ac:dyDescent="0.2">
      <c r="A33" s="8"/>
      <c r="B33" s="19">
        <v>23</v>
      </c>
      <c r="C33" s="15"/>
      <c r="D33" s="15"/>
      <c r="E33" s="15"/>
      <c r="F33" s="16"/>
      <c r="G33" s="15"/>
      <c r="H33" s="8">
        <v>225</v>
      </c>
      <c r="I33" s="15">
        <v>1000</v>
      </c>
      <c r="J33" s="15"/>
      <c r="K33" s="15"/>
    </row>
    <row r="34" spans="1:11" ht="15" hidden="1" customHeight="1" x14ac:dyDescent="0.2">
      <c r="A34" s="8"/>
      <c r="B34" s="19">
        <v>23</v>
      </c>
      <c r="C34" s="15"/>
      <c r="D34" s="15"/>
      <c r="E34" s="15"/>
      <c r="F34" s="16"/>
      <c r="G34" s="15"/>
      <c r="H34" s="8">
        <v>226</v>
      </c>
      <c r="I34" s="15"/>
      <c r="J34" s="15"/>
      <c r="K34" s="15"/>
    </row>
    <row r="35" spans="1:11" ht="15" hidden="1" customHeight="1" x14ac:dyDescent="0.2">
      <c r="A35" s="8"/>
      <c r="B35" s="19">
        <v>23</v>
      </c>
      <c r="C35" s="15"/>
      <c r="D35" s="15"/>
      <c r="E35" s="15"/>
      <c r="F35" s="16"/>
      <c r="G35" s="15"/>
      <c r="H35" s="8">
        <v>340</v>
      </c>
      <c r="I35" s="15">
        <v>1000</v>
      </c>
      <c r="J35" s="15"/>
      <c r="K35" s="15"/>
    </row>
    <row r="36" spans="1:11" ht="15" customHeight="1" x14ac:dyDescent="0.2">
      <c r="A36" s="10" t="s">
        <v>2</v>
      </c>
      <c r="B36" s="19">
        <v>23</v>
      </c>
      <c r="C36" s="15">
        <v>0</v>
      </c>
      <c r="D36" s="15">
        <v>12</v>
      </c>
      <c r="E36" s="15">
        <v>923</v>
      </c>
      <c r="F36" s="16">
        <v>80040</v>
      </c>
      <c r="G36" s="15">
        <v>800</v>
      </c>
      <c r="H36" s="22"/>
      <c r="I36" s="15">
        <f>I37</f>
        <v>4845</v>
      </c>
      <c r="J36" s="15">
        <f>J37</f>
        <v>3873</v>
      </c>
      <c r="K36" s="15">
        <f>K37</f>
        <v>3873</v>
      </c>
    </row>
    <row r="37" spans="1:11" ht="24.75" customHeight="1" x14ac:dyDescent="0.2">
      <c r="A37" s="10" t="s">
        <v>10</v>
      </c>
      <c r="B37" s="19">
        <v>23</v>
      </c>
      <c r="C37" s="15">
        <v>0</v>
      </c>
      <c r="D37" s="15">
        <v>12</v>
      </c>
      <c r="E37" s="15">
        <v>923</v>
      </c>
      <c r="F37" s="16">
        <v>80040</v>
      </c>
      <c r="G37" s="15">
        <v>850</v>
      </c>
      <c r="H37" s="22"/>
      <c r="I37" s="15">
        <v>4845</v>
      </c>
      <c r="J37" s="15">
        <f>J38+J40</f>
        <v>3873</v>
      </c>
      <c r="K37" s="15">
        <f>K38+K40</f>
        <v>3873</v>
      </c>
    </row>
    <row r="38" spans="1:11" ht="24.75" hidden="1" customHeight="1" x14ac:dyDescent="0.2">
      <c r="A38" s="8"/>
      <c r="B38" s="19">
        <v>23</v>
      </c>
      <c r="C38" s="8"/>
      <c r="D38" s="8"/>
      <c r="E38" s="8"/>
      <c r="F38" s="8"/>
      <c r="G38" s="8">
        <v>852</v>
      </c>
      <c r="H38" s="8"/>
      <c r="I38" s="15">
        <v>3873</v>
      </c>
      <c r="J38" s="15">
        <v>3873</v>
      </c>
      <c r="K38" s="15">
        <v>3873</v>
      </c>
    </row>
    <row r="39" spans="1:11" ht="15" hidden="1" customHeight="1" x14ac:dyDescent="0.2">
      <c r="A39" s="8"/>
      <c r="B39" s="19">
        <v>23</v>
      </c>
      <c r="C39" s="8"/>
      <c r="D39" s="8"/>
      <c r="E39" s="8"/>
      <c r="F39" s="8"/>
      <c r="G39" s="8"/>
      <c r="H39" s="8">
        <v>290</v>
      </c>
      <c r="I39" s="15"/>
      <c r="J39" s="15"/>
      <c r="K39" s="15"/>
    </row>
    <row r="40" spans="1:11" ht="15" hidden="1" customHeight="1" x14ac:dyDescent="0.2">
      <c r="A40" s="8"/>
      <c r="B40" s="19">
        <v>23</v>
      </c>
      <c r="C40" s="8"/>
      <c r="D40" s="8"/>
      <c r="E40" s="8"/>
      <c r="F40" s="8"/>
      <c r="G40" s="8">
        <v>853</v>
      </c>
      <c r="H40" s="8"/>
      <c r="I40" s="15"/>
      <c r="J40" s="15"/>
      <c r="K40" s="15"/>
    </row>
    <row r="41" spans="1:11" ht="15" hidden="1" customHeight="1" x14ac:dyDescent="0.2">
      <c r="A41" s="8"/>
      <c r="B41" s="19">
        <v>23</v>
      </c>
      <c r="C41" s="8"/>
      <c r="D41" s="8"/>
      <c r="E41" s="8"/>
      <c r="F41" s="8"/>
      <c r="G41" s="8"/>
      <c r="H41" s="8">
        <v>290</v>
      </c>
      <c r="I41" s="15"/>
      <c r="J41" s="15"/>
      <c r="K41" s="15"/>
    </row>
    <row r="42" spans="1:11" ht="38.25" customHeight="1" x14ac:dyDescent="0.2">
      <c r="A42" s="18" t="s">
        <v>7</v>
      </c>
      <c r="B42" s="19">
        <v>23</v>
      </c>
      <c r="C42" s="19">
        <v>0</v>
      </c>
      <c r="D42" s="19">
        <v>13</v>
      </c>
      <c r="E42" s="19"/>
      <c r="F42" s="19"/>
      <c r="G42" s="19"/>
      <c r="H42" s="19"/>
      <c r="I42" s="47">
        <f t="shared" ref="I42:K43" si="2">I43</f>
        <v>30000</v>
      </c>
      <c r="J42" s="47">
        <f t="shared" si="2"/>
        <v>4000</v>
      </c>
      <c r="K42" s="47">
        <f t="shared" si="2"/>
        <v>4000</v>
      </c>
    </row>
    <row r="43" spans="1:11" ht="31.5" x14ac:dyDescent="0.2">
      <c r="A43" s="24" t="s">
        <v>42</v>
      </c>
      <c r="B43" s="19">
        <v>23</v>
      </c>
      <c r="C43" s="15">
        <v>0</v>
      </c>
      <c r="D43" s="15">
        <v>13</v>
      </c>
      <c r="E43" s="15">
        <v>923</v>
      </c>
      <c r="F43" s="15"/>
      <c r="G43" s="15"/>
      <c r="H43" s="15"/>
      <c r="I43" s="15">
        <f t="shared" si="2"/>
        <v>30000</v>
      </c>
      <c r="J43" s="15">
        <f t="shared" si="2"/>
        <v>4000</v>
      </c>
      <c r="K43" s="15">
        <f t="shared" si="2"/>
        <v>4000</v>
      </c>
    </row>
    <row r="44" spans="1:11" ht="31.5" x14ac:dyDescent="0.2">
      <c r="A44" s="5" t="s">
        <v>7</v>
      </c>
      <c r="B44" s="19">
        <v>23</v>
      </c>
      <c r="C44" s="15">
        <v>0</v>
      </c>
      <c r="D44" s="15">
        <v>13</v>
      </c>
      <c r="E44" s="15">
        <v>923</v>
      </c>
      <c r="F44" s="15">
        <v>80070</v>
      </c>
      <c r="G44" s="15"/>
      <c r="H44" s="15"/>
      <c r="I44" s="15">
        <f>I45+I49</f>
        <v>30000</v>
      </c>
      <c r="J44" s="15">
        <f>J45+J49</f>
        <v>4000</v>
      </c>
      <c r="K44" s="15">
        <f>K45+K49</f>
        <v>4000</v>
      </c>
    </row>
    <row r="45" spans="1:11" ht="39.75" customHeight="1" x14ac:dyDescent="0.2">
      <c r="A45" s="10" t="s">
        <v>14</v>
      </c>
      <c r="B45" s="19">
        <v>23</v>
      </c>
      <c r="C45" s="15">
        <v>0</v>
      </c>
      <c r="D45" s="15">
        <v>13</v>
      </c>
      <c r="E45" s="15">
        <v>923</v>
      </c>
      <c r="F45" s="15">
        <v>80070</v>
      </c>
      <c r="G45" s="15">
        <v>200</v>
      </c>
      <c r="H45" s="15"/>
      <c r="I45" s="15">
        <f t="shared" ref="I45:K47" si="3">I46</f>
        <v>26000</v>
      </c>
      <c r="J45" s="15">
        <f t="shared" si="3"/>
        <v>0</v>
      </c>
      <c r="K45" s="15">
        <f t="shared" si="3"/>
        <v>0</v>
      </c>
    </row>
    <row r="46" spans="1:11" ht="47.25" x14ac:dyDescent="0.2">
      <c r="A46" s="10" t="s">
        <v>11</v>
      </c>
      <c r="B46" s="19">
        <v>23</v>
      </c>
      <c r="C46" s="15">
        <v>0</v>
      </c>
      <c r="D46" s="15">
        <v>13</v>
      </c>
      <c r="E46" s="15">
        <v>923</v>
      </c>
      <c r="F46" s="15">
        <v>80070</v>
      </c>
      <c r="G46" s="15">
        <v>240</v>
      </c>
      <c r="H46" s="15"/>
      <c r="I46" s="15">
        <v>26000</v>
      </c>
      <c r="J46" s="15">
        <f t="shared" si="3"/>
        <v>0</v>
      </c>
      <c r="K46" s="15">
        <f t="shared" si="3"/>
        <v>0</v>
      </c>
    </row>
    <row r="47" spans="1:11" ht="15.75" hidden="1" x14ac:dyDescent="0.2">
      <c r="A47" s="11"/>
      <c r="B47" s="19">
        <v>23</v>
      </c>
      <c r="C47" s="17"/>
      <c r="D47" s="17"/>
      <c r="E47" s="15">
        <v>923</v>
      </c>
      <c r="F47" s="17"/>
      <c r="G47" s="17">
        <v>244</v>
      </c>
      <c r="H47" s="17"/>
      <c r="I47" s="15">
        <f t="shared" si="3"/>
        <v>10000</v>
      </c>
      <c r="J47" s="15">
        <f t="shared" si="3"/>
        <v>0</v>
      </c>
      <c r="K47" s="15">
        <f t="shared" si="3"/>
        <v>0</v>
      </c>
    </row>
    <row r="48" spans="1:11" ht="15.75" hidden="1" x14ac:dyDescent="0.2">
      <c r="A48" s="12"/>
      <c r="B48" s="19">
        <v>23</v>
      </c>
      <c r="C48" s="17"/>
      <c r="D48" s="17"/>
      <c r="E48" s="15">
        <v>923</v>
      </c>
      <c r="F48" s="17"/>
      <c r="G48" s="17">
        <v>244</v>
      </c>
      <c r="H48" s="17">
        <v>226</v>
      </c>
      <c r="I48" s="15">
        <v>10000</v>
      </c>
      <c r="J48" s="15"/>
      <c r="K48" s="15"/>
    </row>
    <row r="49" spans="1:12" ht="15.75" x14ac:dyDescent="0.2">
      <c r="A49" s="10" t="s">
        <v>2</v>
      </c>
      <c r="B49" s="19">
        <v>23</v>
      </c>
      <c r="C49" s="15">
        <v>0</v>
      </c>
      <c r="D49" s="15">
        <v>13</v>
      </c>
      <c r="E49" s="15">
        <v>923</v>
      </c>
      <c r="F49" s="15">
        <v>80070</v>
      </c>
      <c r="G49" s="15">
        <v>800</v>
      </c>
      <c r="H49" s="15"/>
      <c r="I49" s="15">
        <f>I50</f>
        <v>4000</v>
      </c>
      <c r="J49" s="15">
        <f t="shared" ref="J49:K51" si="4">J50</f>
        <v>4000</v>
      </c>
      <c r="K49" s="15">
        <f t="shared" si="4"/>
        <v>4000</v>
      </c>
    </row>
    <row r="50" spans="1:12" ht="15.75" x14ac:dyDescent="0.2">
      <c r="A50" s="10" t="s">
        <v>10</v>
      </c>
      <c r="B50" s="19">
        <v>23</v>
      </c>
      <c r="C50" s="15">
        <v>0</v>
      </c>
      <c r="D50" s="15">
        <v>13</v>
      </c>
      <c r="E50" s="15">
        <v>923</v>
      </c>
      <c r="F50" s="15">
        <v>80070</v>
      </c>
      <c r="G50" s="15">
        <v>850</v>
      </c>
      <c r="H50" s="15"/>
      <c r="I50" s="15">
        <f>I51</f>
        <v>4000</v>
      </c>
      <c r="J50" s="15">
        <f t="shared" si="4"/>
        <v>4000</v>
      </c>
      <c r="K50" s="15">
        <f t="shared" si="4"/>
        <v>4000</v>
      </c>
    </row>
    <row r="51" spans="1:12" ht="15.75" hidden="1" x14ac:dyDescent="0.2">
      <c r="A51" s="11"/>
      <c r="B51" s="19">
        <v>23</v>
      </c>
      <c r="C51" s="17"/>
      <c r="D51" s="17"/>
      <c r="E51" s="17"/>
      <c r="F51" s="17"/>
      <c r="G51" s="17">
        <v>853</v>
      </c>
      <c r="H51" s="17"/>
      <c r="I51" s="15">
        <f>I52</f>
        <v>4000</v>
      </c>
      <c r="J51" s="15">
        <f t="shared" si="4"/>
        <v>4000</v>
      </c>
      <c r="K51" s="15">
        <f t="shared" si="4"/>
        <v>4000</v>
      </c>
    </row>
    <row r="52" spans="1:12" ht="15.75" hidden="1" x14ac:dyDescent="0.2">
      <c r="A52" s="12"/>
      <c r="B52" s="19">
        <v>23</v>
      </c>
      <c r="C52" s="17"/>
      <c r="D52" s="17"/>
      <c r="E52" s="17"/>
      <c r="F52" s="17"/>
      <c r="G52" s="17"/>
      <c r="H52" s="17">
        <v>290</v>
      </c>
      <c r="I52" s="15">
        <v>4000</v>
      </c>
      <c r="J52" s="15">
        <v>4000</v>
      </c>
      <c r="K52" s="15">
        <v>4000</v>
      </c>
    </row>
    <row r="53" spans="1:12" ht="47.25" hidden="1" x14ac:dyDescent="0.25">
      <c r="A53" s="20" t="s">
        <v>13</v>
      </c>
      <c r="B53" s="19">
        <v>23</v>
      </c>
      <c r="C53" s="19">
        <v>0</v>
      </c>
      <c r="D53" s="19">
        <v>14</v>
      </c>
      <c r="E53" s="19"/>
      <c r="F53" s="21"/>
      <c r="G53" s="19"/>
      <c r="H53" s="19"/>
      <c r="I53" s="15">
        <f>I54</f>
        <v>0</v>
      </c>
      <c r="J53" s="15">
        <f t="shared" ref="J53:K55" si="5">J54</f>
        <v>0</v>
      </c>
      <c r="K53" s="15">
        <f t="shared" si="5"/>
        <v>0</v>
      </c>
      <c r="L53">
        <f>I53</f>
        <v>0</v>
      </c>
    </row>
    <row r="54" spans="1:12" ht="31.5" hidden="1" x14ac:dyDescent="0.2">
      <c r="A54" s="5" t="s">
        <v>28</v>
      </c>
      <c r="B54" s="19">
        <v>23</v>
      </c>
      <c r="C54" s="15">
        <v>0</v>
      </c>
      <c r="D54" s="15">
        <v>14</v>
      </c>
      <c r="E54" s="15">
        <v>923</v>
      </c>
      <c r="F54" s="14"/>
      <c r="G54" s="15"/>
      <c r="H54" s="15"/>
      <c r="I54" s="15">
        <f>I55</f>
        <v>0</v>
      </c>
      <c r="J54" s="15">
        <f t="shared" si="5"/>
        <v>0</v>
      </c>
      <c r="K54" s="15">
        <f t="shared" si="5"/>
        <v>0</v>
      </c>
    </row>
    <row r="55" spans="1:12" ht="47.25" hidden="1" x14ac:dyDescent="0.25">
      <c r="A55" s="13" t="s">
        <v>13</v>
      </c>
      <c r="B55" s="19">
        <v>23</v>
      </c>
      <c r="C55" s="15">
        <v>0</v>
      </c>
      <c r="D55" s="15">
        <v>14</v>
      </c>
      <c r="E55" s="15">
        <v>923</v>
      </c>
      <c r="F55" s="14">
        <v>80900</v>
      </c>
      <c r="G55" s="15"/>
      <c r="H55" s="15"/>
      <c r="I55" s="15">
        <f>I56</f>
        <v>0</v>
      </c>
      <c r="J55" s="15">
        <f t="shared" si="5"/>
        <v>0</v>
      </c>
      <c r="K55" s="15">
        <f t="shared" si="5"/>
        <v>0</v>
      </c>
    </row>
    <row r="56" spans="1:12" ht="31.5" hidden="1" x14ac:dyDescent="0.2">
      <c r="A56" s="10" t="s">
        <v>14</v>
      </c>
      <c r="B56" s="19">
        <v>23</v>
      </c>
      <c r="C56" s="15">
        <v>0</v>
      </c>
      <c r="D56" s="15">
        <v>14</v>
      </c>
      <c r="E56" s="15">
        <v>923</v>
      </c>
      <c r="F56" s="14">
        <v>80900</v>
      </c>
      <c r="G56" s="15">
        <v>200</v>
      </c>
      <c r="H56" s="15"/>
      <c r="I56" s="15">
        <f>I57</f>
        <v>0</v>
      </c>
      <c r="J56" s="15">
        <f>J57</f>
        <v>0</v>
      </c>
      <c r="K56" s="15">
        <f>K57</f>
        <v>0</v>
      </c>
    </row>
    <row r="57" spans="1:12" ht="47.25" hidden="1" x14ac:dyDescent="0.2">
      <c r="A57" s="10" t="s">
        <v>11</v>
      </c>
      <c r="B57" s="19">
        <v>23</v>
      </c>
      <c r="C57" s="15">
        <v>0</v>
      </c>
      <c r="D57" s="15">
        <v>14</v>
      </c>
      <c r="E57" s="15">
        <v>923</v>
      </c>
      <c r="F57" s="14">
        <v>80900</v>
      </c>
      <c r="G57" s="15">
        <v>240</v>
      </c>
      <c r="H57" s="15"/>
      <c r="I57" s="15">
        <f>I58+I59</f>
        <v>0</v>
      </c>
      <c r="J57" s="15">
        <f>J58+J59</f>
        <v>0</v>
      </c>
      <c r="K57" s="15">
        <f>K58+K59</f>
        <v>0</v>
      </c>
    </row>
    <row r="58" spans="1:12" ht="15.75" hidden="1" x14ac:dyDescent="0.2">
      <c r="A58" s="11"/>
      <c r="B58" s="19">
        <v>23</v>
      </c>
      <c r="C58" s="17"/>
      <c r="D58" s="17"/>
      <c r="E58" s="17"/>
      <c r="F58" s="17"/>
      <c r="G58" s="17">
        <v>244</v>
      </c>
      <c r="H58" s="17"/>
      <c r="I58" s="15"/>
      <c r="J58" s="15"/>
      <c r="K58" s="15"/>
    </row>
    <row r="59" spans="1:12" ht="15.75" hidden="1" x14ac:dyDescent="0.2">
      <c r="A59" s="12"/>
      <c r="B59" s="19">
        <v>23</v>
      </c>
      <c r="C59" s="17"/>
      <c r="D59" s="17"/>
      <c r="E59" s="17"/>
      <c r="F59" s="17"/>
      <c r="G59" s="17">
        <v>244</v>
      </c>
      <c r="H59" s="17">
        <v>226</v>
      </c>
      <c r="I59" s="15"/>
      <c r="J59" s="15"/>
      <c r="K59" s="15"/>
    </row>
    <row r="60" spans="1:12" ht="31.5" x14ac:dyDescent="0.2">
      <c r="A60" s="18" t="s">
        <v>37</v>
      </c>
      <c r="B60" s="19">
        <v>23</v>
      </c>
      <c r="C60" s="19">
        <v>0</v>
      </c>
      <c r="D60" s="19">
        <v>15</v>
      </c>
      <c r="E60" s="19"/>
      <c r="F60" s="19"/>
      <c r="G60" s="19"/>
      <c r="H60" s="19"/>
      <c r="I60" s="47">
        <f>I61</f>
        <v>7322</v>
      </c>
      <c r="J60" s="47">
        <f t="shared" ref="J60:K63" si="6">J61</f>
        <v>7300</v>
      </c>
      <c r="K60" s="47">
        <f t="shared" si="6"/>
        <v>6068</v>
      </c>
    </row>
    <row r="61" spans="1:12" ht="31.5" x14ac:dyDescent="0.2">
      <c r="A61" s="24" t="s">
        <v>42</v>
      </c>
      <c r="B61" s="19">
        <v>23</v>
      </c>
      <c r="C61" s="15">
        <v>0</v>
      </c>
      <c r="D61" s="15">
        <v>15</v>
      </c>
      <c r="E61" s="15">
        <v>923</v>
      </c>
      <c r="F61" s="15"/>
      <c r="G61" s="15"/>
      <c r="H61" s="15"/>
      <c r="I61" s="15">
        <f>I62</f>
        <v>7322</v>
      </c>
      <c r="J61" s="15">
        <f t="shared" si="6"/>
        <v>7300</v>
      </c>
      <c r="K61" s="15">
        <f t="shared" si="6"/>
        <v>6068</v>
      </c>
    </row>
    <row r="62" spans="1:12" ht="31.5" x14ac:dyDescent="0.2">
      <c r="A62" s="5" t="s">
        <v>37</v>
      </c>
      <c r="B62" s="19">
        <v>23</v>
      </c>
      <c r="C62" s="15">
        <v>0</v>
      </c>
      <c r="D62" s="15">
        <v>15</v>
      </c>
      <c r="E62" s="15">
        <v>923</v>
      </c>
      <c r="F62" s="15">
        <v>80920</v>
      </c>
      <c r="G62" s="15"/>
      <c r="H62" s="15"/>
      <c r="I62" s="15">
        <f>I63</f>
        <v>7322</v>
      </c>
      <c r="J62" s="15">
        <f t="shared" si="6"/>
        <v>7300</v>
      </c>
      <c r="K62" s="15">
        <f t="shared" si="6"/>
        <v>6068</v>
      </c>
    </row>
    <row r="63" spans="1:12" ht="42.75" customHeight="1" x14ac:dyDescent="0.2">
      <c r="A63" s="10" t="s">
        <v>14</v>
      </c>
      <c r="B63" s="19">
        <v>23</v>
      </c>
      <c r="C63" s="15">
        <v>0</v>
      </c>
      <c r="D63" s="15">
        <v>15</v>
      </c>
      <c r="E63" s="15">
        <v>923</v>
      </c>
      <c r="F63" s="15">
        <v>80920</v>
      </c>
      <c r="G63" s="15">
        <v>200</v>
      </c>
      <c r="H63" s="15"/>
      <c r="I63" s="15">
        <f>I64</f>
        <v>7322</v>
      </c>
      <c r="J63" s="15">
        <f t="shared" si="6"/>
        <v>7300</v>
      </c>
      <c r="K63" s="15">
        <f t="shared" si="6"/>
        <v>6068</v>
      </c>
    </row>
    <row r="64" spans="1:12" ht="47.25" x14ac:dyDescent="0.2">
      <c r="A64" s="10" t="s">
        <v>11</v>
      </c>
      <c r="B64" s="19">
        <v>23</v>
      </c>
      <c r="C64" s="15">
        <v>0</v>
      </c>
      <c r="D64" s="15">
        <v>15</v>
      </c>
      <c r="E64" s="15">
        <v>923</v>
      </c>
      <c r="F64" s="15">
        <v>80920</v>
      </c>
      <c r="G64" s="15">
        <v>240</v>
      </c>
      <c r="H64" s="15"/>
      <c r="I64" s="15">
        <v>7322</v>
      </c>
      <c r="J64" s="15">
        <v>7300</v>
      </c>
      <c r="K64" s="15">
        <v>6068</v>
      </c>
    </row>
    <row r="65" spans="1:12" ht="15.75" x14ac:dyDescent="0.25">
      <c r="A65" s="20" t="s">
        <v>53</v>
      </c>
      <c r="B65" s="19">
        <v>23</v>
      </c>
      <c r="C65" s="19">
        <v>0</v>
      </c>
      <c r="D65" s="19">
        <v>16</v>
      </c>
      <c r="E65" s="19"/>
      <c r="F65" s="21"/>
      <c r="G65" s="19"/>
      <c r="H65" s="19"/>
      <c r="I65" s="47">
        <f t="shared" ref="I65:K69" si="7">I66</f>
        <v>14011</v>
      </c>
      <c r="J65" s="47">
        <f t="shared" si="7"/>
        <v>0</v>
      </c>
      <c r="K65" s="47">
        <f t="shared" si="7"/>
        <v>0</v>
      </c>
    </row>
    <row r="66" spans="1:12" ht="31.5" x14ac:dyDescent="0.2">
      <c r="A66" s="5" t="s">
        <v>42</v>
      </c>
      <c r="B66" s="19">
        <v>23</v>
      </c>
      <c r="C66" s="15">
        <v>0</v>
      </c>
      <c r="D66" s="15">
        <v>16</v>
      </c>
      <c r="E66" s="15">
        <v>923</v>
      </c>
      <c r="F66" s="14"/>
      <c r="G66" s="15"/>
      <c r="H66" s="15"/>
      <c r="I66" s="15">
        <f t="shared" si="7"/>
        <v>14011</v>
      </c>
      <c r="J66" s="15">
        <f t="shared" si="7"/>
        <v>0</v>
      </c>
      <c r="K66" s="15">
        <f t="shared" si="7"/>
        <v>0</v>
      </c>
      <c r="L66">
        <f>I66</f>
        <v>14011</v>
      </c>
    </row>
    <row r="67" spans="1:12" ht="15.75" x14ac:dyDescent="0.25">
      <c r="A67" s="13" t="s">
        <v>53</v>
      </c>
      <c r="B67" s="19">
        <v>23</v>
      </c>
      <c r="C67" s="15">
        <v>0</v>
      </c>
      <c r="D67" s="15">
        <v>16</v>
      </c>
      <c r="E67" s="15">
        <v>923</v>
      </c>
      <c r="F67" s="14">
        <v>81140</v>
      </c>
      <c r="G67" s="15"/>
      <c r="H67" s="15"/>
      <c r="I67" s="15">
        <f t="shared" si="7"/>
        <v>14011</v>
      </c>
      <c r="J67" s="15">
        <f t="shared" si="7"/>
        <v>0</v>
      </c>
      <c r="K67" s="15">
        <f t="shared" si="7"/>
        <v>0</v>
      </c>
    </row>
    <row r="68" spans="1:12" ht="31.5" x14ac:dyDescent="0.2">
      <c r="A68" s="10" t="s">
        <v>14</v>
      </c>
      <c r="B68" s="19">
        <v>23</v>
      </c>
      <c r="C68" s="15">
        <v>0</v>
      </c>
      <c r="D68" s="15">
        <v>16</v>
      </c>
      <c r="E68" s="15">
        <v>923</v>
      </c>
      <c r="F68" s="14">
        <v>81140</v>
      </c>
      <c r="G68" s="15">
        <v>200</v>
      </c>
      <c r="H68" s="15"/>
      <c r="I68" s="15">
        <f t="shared" si="7"/>
        <v>14011</v>
      </c>
      <c r="J68" s="15">
        <f t="shared" si="7"/>
        <v>0</v>
      </c>
      <c r="K68" s="15">
        <f t="shared" si="7"/>
        <v>0</v>
      </c>
    </row>
    <row r="69" spans="1:12" ht="47.25" x14ac:dyDescent="0.2">
      <c r="A69" s="10" t="s">
        <v>11</v>
      </c>
      <c r="B69" s="19">
        <v>23</v>
      </c>
      <c r="C69" s="15">
        <v>0</v>
      </c>
      <c r="D69" s="15">
        <v>16</v>
      </c>
      <c r="E69" s="15">
        <v>923</v>
      </c>
      <c r="F69" s="14">
        <v>81140</v>
      </c>
      <c r="G69" s="15">
        <v>240</v>
      </c>
      <c r="H69" s="15"/>
      <c r="I69" s="15">
        <v>14011</v>
      </c>
      <c r="J69" s="15">
        <f t="shared" si="7"/>
        <v>0</v>
      </c>
      <c r="K69" s="15">
        <f t="shared" si="7"/>
        <v>0</v>
      </c>
    </row>
    <row r="70" spans="1:12" ht="15.75" hidden="1" x14ac:dyDescent="0.2">
      <c r="A70" s="11"/>
      <c r="B70" s="19">
        <v>23</v>
      </c>
      <c r="C70" s="17"/>
      <c r="D70" s="17"/>
      <c r="E70" s="17"/>
      <c r="F70" s="17"/>
      <c r="G70" s="17">
        <v>244</v>
      </c>
      <c r="H70" s="17"/>
      <c r="I70" s="17">
        <f>I71</f>
        <v>2500</v>
      </c>
      <c r="J70" s="17">
        <f>J71</f>
        <v>0</v>
      </c>
      <c r="K70" s="17">
        <f>K71</f>
        <v>0</v>
      </c>
    </row>
    <row r="71" spans="1:12" ht="15.75" hidden="1" x14ac:dyDescent="0.2">
      <c r="A71" s="12"/>
      <c r="B71" s="19">
        <v>23</v>
      </c>
      <c r="C71" s="17"/>
      <c r="D71" s="17"/>
      <c r="E71" s="17"/>
      <c r="F71" s="17"/>
      <c r="G71" s="17">
        <v>244</v>
      </c>
      <c r="H71" s="17">
        <v>225</v>
      </c>
      <c r="I71" s="17">
        <v>2500</v>
      </c>
      <c r="J71" s="17"/>
      <c r="K71" s="17"/>
    </row>
    <row r="72" spans="1:12" ht="31.5" x14ac:dyDescent="0.2">
      <c r="A72" s="18" t="s">
        <v>38</v>
      </c>
      <c r="B72" s="19">
        <v>23</v>
      </c>
      <c r="C72" s="19">
        <v>0</v>
      </c>
      <c r="D72" s="19">
        <v>17</v>
      </c>
      <c r="E72" s="19"/>
      <c r="F72" s="19"/>
      <c r="G72" s="19"/>
      <c r="H72" s="19"/>
      <c r="I72" s="47">
        <f t="shared" ref="I72:K75" si="8">I73</f>
        <v>63505</v>
      </c>
      <c r="J72" s="47">
        <f t="shared" si="8"/>
        <v>63505</v>
      </c>
      <c r="K72" s="47">
        <f t="shared" si="8"/>
        <v>45000</v>
      </c>
    </row>
    <row r="73" spans="1:12" ht="31.5" x14ac:dyDescent="0.2">
      <c r="A73" s="24" t="s">
        <v>42</v>
      </c>
      <c r="B73" s="19">
        <v>23</v>
      </c>
      <c r="C73" s="15">
        <v>0</v>
      </c>
      <c r="D73" s="15">
        <v>17</v>
      </c>
      <c r="E73" s="15">
        <v>923</v>
      </c>
      <c r="F73" s="15"/>
      <c r="G73" s="15"/>
      <c r="H73" s="15"/>
      <c r="I73" s="15">
        <f t="shared" si="8"/>
        <v>63505</v>
      </c>
      <c r="J73" s="15">
        <f t="shared" si="8"/>
        <v>63505</v>
      </c>
      <c r="K73" s="15">
        <f t="shared" si="8"/>
        <v>45000</v>
      </c>
    </row>
    <row r="74" spans="1:12" ht="31.5" x14ac:dyDescent="0.2">
      <c r="A74" s="5" t="s">
        <v>38</v>
      </c>
      <c r="B74" s="19">
        <v>23</v>
      </c>
      <c r="C74" s="15">
        <v>0</v>
      </c>
      <c r="D74" s="15">
        <v>17</v>
      </c>
      <c r="E74" s="15">
        <v>923</v>
      </c>
      <c r="F74" s="15">
        <v>81450</v>
      </c>
      <c r="G74" s="15"/>
      <c r="H74" s="15"/>
      <c r="I74" s="15">
        <f t="shared" si="8"/>
        <v>63505</v>
      </c>
      <c r="J74" s="15">
        <f t="shared" si="8"/>
        <v>63505</v>
      </c>
      <c r="K74" s="15">
        <f t="shared" si="8"/>
        <v>45000</v>
      </c>
    </row>
    <row r="75" spans="1:12" ht="31.5" customHeight="1" x14ac:dyDescent="0.2">
      <c r="A75" s="5" t="s">
        <v>39</v>
      </c>
      <c r="B75" s="19">
        <v>23</v>
      </c>
      <c r="C75" s="15">
        <v>0</v>
      </c>
      <c r="D75" s="15">
        <v>17</v>
      </c>
      <c r="E75" s="15">
        <v>923</v>
      </c>
      <c r="F75" s="15">
        <v>81450</v>
      </c>
      <c r="G75" s="15">
        <v>300</v>
      </c>
      <c r="H75" s="15"/>
      <c r="I75" s="15">
        <f t="shared" si="8"/>
        <v>63505</v>
      </c>
      <c r="J75" s="15">
        <f t="shared" si="8"/>
        <v>63505</v>
      </c>
      <c r="K75" s="15">
        <f t="shared" si="8"/>
        <v>45000</v>
      </c>
    </row>
    <row r="76" spans="1:12" ht="31.5" x14ac:dyDescent="0.2">
      <c r="A76" s="5" t="s">
        <v>40</v>
      </c>
      <c r="B76" s="19">
        <v>23</v>
      </c>
      <c r="C76" s="15">
        <v>0</v>
      </c>
      <c r="D76" s="15">
        <v>17</v>
      </c>
      <c r="E76" s="15">
        <v>923</v>
      </c>
      <c r="F76" s="15">
        <v>81450</v>
      </c>
      <c r="G76" s="15">
        <v>320</v>
      </c>
      <c r="H76" s="15"/>
      <c r="I76" s="15">
        <v>63505</v>
      </c>
      <c r="J76" s="15">
        <v>63505</v>
      </c>
      <c r="K76" s="15">
        <v>45000</v>
      </c>
    </row>
    <row r="77" spans="1:12" ht="15.75" hidden="1" x14ac:dyDescent="0.2">
      <c r="A77" s="12"/>
      <c r="B77" s="19">
        <v>23</v>
      </c>
      <c r="C77" s="17"/>
      <c r="D77" s="17"/>
      <c r="E77" s="17"/>
      <c r="F77" s="17"/>
      <c r="G77" s="17"/>
      <c r="H77" s="17">
        <v>263</v>
      </c>
      <c r="I77" s="15">
        <v>63505</v>
      </c>
      <c r="J77" s="15">
        <v>63505</v>
      </c>
      <c r="K77" s="15">
        <v>45000</v>
      </c>
    </row>
    <row r="78" spans="1:12" ht="31.5" x14ac:dyDescent="0.25">
      <c r="A78" s="20" t="s">
        <v>22</v>
      </c>
      <c r="B78" s="19">
        <v>23</v>
      </c>
      <c r="C78" s="19">
        <v>0</v>
      </c>
      <c r="D78" s="19">
        <v>18</v>
      </c>
      <c r="E78" s="19"/>
      <c r="F78" s="21"/>
      <c r="G78" s="19"/>
      <c r="H78" s="19"/>
      <c r="I78" s="19">
        <f t="shared" ref="I78:K83" si="9">I79</f>
        <v>874505.36</v>
      </c>
      <c r="J78" s="19">
        <f t="shared" si="9"/>
        <v>913383</v>
      </c>
      <c r="K78" s="19">
        <f t="shared" si="9"/>
        <v>1032307</v>
      </c>
      <c r="L78">
        <f>I78</f>
        <v>874505.36</v>
      </c>
    </row>
    <row r="79" spans="1:12" ht="31.5" x14ac:dyDescent="0.2">
      <c r="A79" s="24" t="s">
        <v>42</v>
      </c>
      <c r="B79" s="19">
        <v>23</v>
      </c>
      <c r="C79" s="15">
        <v>0</v>
      </c>
      <c r="D79" s="15">
        <v>18</v>
      </c>
      <c r="E79" s="15">
        <v>923</v>
      </c>
      <c r="F79" s="14"/>
      <c r="G79" s="15"/>
      <c r="H79" s="15"/>
      <c r="I79" s="15">
        <f t="shared" si="9"/>
        <v>874505.36</v>
      </c>
      <c r="J79" s="15">
        <f t="shared" si="9"/>
        <v>913383</v>
      </c>
      <c r="K79" s="15">
        <f t="shared" si="9"/>
        <v>1032307</v>
      </c>
    </row>
    <row r="80" spans="1:12" ht="31.5" x14ac:dyDescent="0.25">
      <c r="A80" s="13" t="s">
        <v>22</v>
      </c>
      <c r="B80" s="19">
        <v>23</v>
      </c>
      <c r="C80" s="15">
        <v>0</v>
      </c>
      <c r="D80" s="15">
        <v>18</v>
      </c>
      <c r="E80" s="15">
        <v>923</v>
      </c>
      <c r="F80" s="14">
        <v>81600</v>
      </c>
      <c r="G80" s="15"/>
      <c r="H80" s="15"/>
      <c r="I80" s="15">
        <f t="shared" si="9"/>
        <v>874505.36</v>
      </c>
      <c r="J80" s="15">
        <f t="shared" si="9"/>
        <v>913383</v>
      </c>
      <c r="K80" s="15">
        <f t="shared" si="9"/>
        <v>1032307</v>
      </c>
    </row>
    <row r="81" spans="1:12" ht="31.5" x14ac:dyDescent="0.2">
      <c r="A81" s="10" t="s">
        <v>14</v>
      </c>
      <c r="B81" s="19">
        <v>23</v>
      </c>
      <c r="C81" s="15">
        <v>0</v>
      </c>
      <c r="D81" s="15">
        <v>18</v>
      </c>
      <c r="E81" s="15">
        <v>923</v>
      </c>
      <c r="F81" s="14">
        <v>81600</v>
      </c>
      <c r="G81" s="15">
        <v>200</v>
      </c>
      <c r="H81" s="15"/>
      <c r="I81" s="15">
        <f t="shared" si="9"/>
        <v>874505.36</v>
      </c>
      <c r="J81" s="15">
        <f t="shared" si="9"/>
        <v>913383</v>
      </c>
      <c r="K81" s="15">
        <f t="shared" si="9"/>
        <v>1032307</v>
      </c>
    </row>
    <row r="82" spans="1:12" ht="47.25" x14ac:dyDescent="0.2">
      <c r="A82" s="10" t="s">
        <v>11</v>
      </c>
      <c r="B82" s="19">
        <v>23</v>
      </c>
      <c r="C82" s="15">
        <v>0</v>
      </c>
      <c r="D82" s="15">
        <v>18</v>
      </c>
      <c r="E82" s="15">
        <v>923</v>
      </c>
      <c r="F82" s="14">
        <v>81600</v>
      </c>
      <c r="G82" s="15">
        <v>240</v>
      </c>
      <c r="H82" s="15"/>
      <c r="I82" s="15">
        <v>874505.36</v>
      </c>
      <c r="J82" s="15">
        <v>913383</v>
      </c>
      <c r="K82" s="15">
        <v>1032307</v>
      </c>
    </row>
    <row r="83" spans="1:12" ht="15.75" hidden="1" x14ac:dyDescent="0.2">
      <c r="A83" s="11"/>
      <c r="B83" s="19">
        <v>23</v>
      </c>
      <c r="C83" s="17"/>
      <c r="D83" s="17"/>
      <c r="E83" s="17"/>
      <c r="F83" s="17"/>
      <c r="G83" s="17">
        <v>244</v>
      </c>
      <c r="H83" s="17"/>
      <c r="I83" s="15">
        <f t="shared" si="9"/>
        <v>744600</v>
      </c>
      <c r="J83" s="15">
        <f t="shared" si="9"/>
        <v>844115</v>
      </c>
      <c r="K83" s="15">
        <f t="shared" si="9"/>
        <v>888819</v>
      </c>
    </row>
    <row r="84" spans="1:12" ht="15.75" hidden="1" x14ac:dyDescent="0.2">
      <c r="A84" s="12"/>
      <c r="B84" s="19">
        <v>23</v>
      </c>
      <c r="C84" s="17"/>
      <c r="D84" s="17"/>
      <c r="E84" s="17"/>
      <c r="F84" s="17"/>
      <c r="G84" s="17">
        <v>244</v>
      </c>
      <c r="H84" s="17">
        <v>225</v>
      </c>
      <c r="I84" s="15">
        <v>744600</v>
      </c>
      <c r="J84" s="15">
        <v>844115</v>
      </c>
      <c r="K84" s="15">
        <v>888819</v>
      </c>
    </row>
    <row r="85" spans="1:12" ht="15.75" x14ac:dyDescent="0.25">
      <c r="A85" s="20" t="s">
        <v>23</v>
      </c>
      <c r="B85" s="19">
        <v>23</v>
      </c>
      <c r="C85" s="19">
        <v>0</v>
      </c>
      <c r="D85" s="19">
        <v>19</v>
      </c>
      <c r="E85" s="19"/>
      <c r="F85" s="21"/>
      <c r="G85" s="19"/>
      <c r="H85" s="19"/>
      <c r="I85" s="47">
        <f t="shared" ref="I85:K89" si="10">I86</f>
        <v>15325</v>
      </c>
      <c r="J85" s="47">
        <f t="shared" si="10"/>
        <v>15300</v>
      </c>
      <c r="K85" s="47">
        <f t="shared" si="10"/>
        <v>12382</v>
      </c>
      <c r="L85">
        <f>I85</f>
        <v>15325</v>
      </c>
    </row>
    <row r="86" spans="1:12" ht="31.5" x14ac:dyDescent="0.2">
      <c r="A86" s="24" t="s">
        <v>42</v>
      </c>
      <c r="B86" s="19">
        <v>23</v>
      </c>
      <c r="C86" s="15">
        <v>0</v>
      </c>
      <c r="D86" s="15">
        <v>19</v>
      </c>
      <c r="E86" s="15">
        <v>923</v>
      </c>
      <c r="F86" s="14"/>
      <c r="G86" s="15"/>
      <c r="H86" s="15"/>
      <c r="I86" s="15">
        <f t="shared" si="10"/>
        <v>15325</v>
      </c>
      <c r="J86" s="15">
        <f t="shared" si="10"/>
        <v>15300</v>
      </c>
      <c r="K86" s="15">
        <f t="shared" si="10"/>
        <v>12382</v>
      </c>
    </row>
    <row r="87" spans="1:12" ht="15.75" x14ac:dyDescent="0.25">
      <c r="A87" s="13" t="s">
        <v>23</v>
      </c>
      <c r="B87" s="19">
        <v>23</v>
      </c>
      <c r="C87" s="15">
        <v>0</v>
      </c>
      <c r="D87" s="15">
        <v>19</v>
      </c>
      <c r="E87" s="15">
        <v>923</v>
      </c>
      <c r="F87" s="14">
        <v>81690</v>
      </c>
      <c r="G87" s="15"/>
      <c r="H87" s="15"/>
      <c r="I87" s="15">
        <f t="shared" si="10"/>
        <v>15325</v>
      </c>
      <c r="J87" s="15">
        <f t="shared" si="10"/>
        <v>15300</v>
      </c>
      <c r="K87" s="15">
        <f t="shared" si="10"/>
        <v>12382</v>
      </c>
    </row>
    <row r="88" spans="1:12" ht="31.5" x14ac:dyDescent="0.2">
      <c r="A88" s="10" t="s">
        <v>14</v>
      </c>
      <c r="B88" s="19">
        <v>23</v>
      </c>
      <c r="C88" s="15">
        <v>0</v>
      </c>
      <c r="D88" s="15">
        <v>19</v>
      </c>
      <c r="E88" s="15">
        <v>923</v>
      </c>
      <c r="F88" s="14">
        <v>81690</v>
      </c>
      <c r="G88" s="15">
        <v>200</v>
      </c>
      <c r="H88" s="15"/>
      <c r="I88" s="15">
        <f t="shared" si="10"/>
        <v>15325</v>
      </c>
      <c r="J88" s="15">
        <f t="shared" si="10"/>
        <v>15300</v>
      </c>
      <c r="K88" s="15">
        <f t="shared" si="10"/>
        <v>12382</v>
      </c>
    </row>
    <row r="89" spans="1:12" ht="47.25" x14ac:dyDescent="0.2">
      <c r="A89" s="10" t="s">
        <v>11</v>
      </c>
      <c r="B89" s="19">
        <v>23</v>
      </c>
      <c r="C89" s="15">
        <v>0</v>
      </c>
      <c r="D89" s="15">
        <v>19</v>
      </c>
      <c r="E89" s="15">
        <v>923</v>
      </c>
      <c r="F89" s="14">
        <v>81690</v>
      </c>
      <c r="G89" s="15">
        <v>240</v>
      </c>
      <c r="H89" s="15"/>
      <c r="I89" s="15">
        <f>I90</f>
        <v>15325</v>
      </c>
      <c r="J89" s="15">
        <f t="shared" si="10"/>
        <v>15300</v>
      </c>
      <c r="K89" s="15">
        <f t="shared" si="10"/>
        <v>12382</v>
      </c>
    </row>
    <row r="90" spans="1:12" ht="15.75" hidden="1" x14ac:dyDescent="0.2">
      <c r="A90" s="11"/>
      <c r="B90" s="19">
        <v>23</v>
      </c>
      <c r="C90" s="17"/>
      <c r="D90" s="17"/>
      <c r="E90" s="17"/>
      <c r="F90" s="17"/>
      <c r="G90" s="17">
        <v>244</v>
      </c>
      <c r="H90" s="17"/>
      <c r="I90" s="15">
        <f>I91+I92+I93</f>
        <v>15325</v>
      </c>
      <c r="J90" s="15">
        <f>J91+J92+J93</f>
        <v>15300</v>
      </c>
      <c r="K90" s="15">
        <f>K91+K92+K93</f>
        <v>12382</v>
      </c>
    </row>
    <row r="91" spans="1:12" ht="15.75" hidden="1" x14ac:dyDescent="0.2">
      <c r="A91" s="12"/>
      <c r="B91" s="19">
        <v>23</v>
      </c>
      <c r="C91" s="17"/>
      <c r="D91" s="17"/>
      <c r="E91" s="17"/>
      <c r="F91" s="17"/>
      <c r="G91" s="17">
        <v>244</v>
      </c>
      <c r="H91" s="17">
        <v>223</v>
      </c>
      <c r="I91" s="15">
        <v>15325</v>
      </c>
      <c r="J91" s="15">
        <v>15300</v>
      </c>
      <c r="K91" s="15">
        <v>12382</v>
      </c>
    </row>
    <row r="92" spans="1:12" ht="15.75" hidden="1" x14ac:dyDescent="0.2">
      <c r="A92" s="12"/>
      <c r="B92" s="19">
        <v>23</v>
      </c>
      <c r="C92" s="17"/>
      <c r="D92" s="17"/>
      <c r="E92" s="17"/>
      <c r="F92" s="17"/>
      <c r="G92" s="17">
        <v>244</v>
      </c>
      <c r="H92" s="17">
        <v>225</v>
      </c>
      <c r="I92" s="15"/>
      <c r="J92" s="15"/>
      <c r="K92" s="15"/>
    </row>
    <row r="93" spans="1:12" ht="15.75" hidden="1" x14ac:dyDescent="0.2">
      <c r="A93" s="12"/>
      <c r="B93" s="19">
        <v>23</v>
      </c>
      <c r="C93" s="17"/>
      <c r="D93" s="17"/>
      <c r="E93" s="17"/>
      <c r="F93" s="17"/>
      <c r="G93" s="17">
        <v>244</v>
      </c>
      <c r="H93" s="17">
        <v>340</v>
      </c>
      <c r="I93" s="15"/>
      <c r="J93" s="15"/>
      <c r="K93" s="15"/>
    </row>
    <row r="94" spans="1:12" ht="15.75" hidden="1" x14ac:dyDescent="0.25">
      <c r="A94" s="20" t="s">
        <v>4</v>
      </c>
      <c r="B94" s="19">
        <v>23</v>
      </c>
      <c r="C94" s="19">
        <v>0</v>
      </c>
      <c r="D94" s="19">
        <v>20</v>
      </c>
      <c r="E94" s="19"/>
      <c r="F94" s="21"/>
      <c r="G94" s="19"/>
      <c r="H94" s="19"/>
      <c r="I94" s="15">
        <f t="shared" ref="I94:K99" si="11">I95</f>
        <v>0</v>
      </c>
      <c r="J94" s="15">
        <f t="shared" si="11"/>
        <v>0</v>
      </c>
      <c r="K94" s="15">
        <f t="shared" si="11"/>
        <v>0</v>
      </c>
      <c r="L94">
        <f>I94</f>
        <v>0</v>
      </c>
    </row>
    <row r="95" spans="1:12" ht="31.5" hidden="1" x14ac:dyDescent="0.2">
      <c r="A95" s="24" t="s">
        <v>42</v>
      </c>
      <c r="B95" s="19">
        <v>23</v>
      </c>
      <c r="C95" s="15">
        <v>0</v>
      </c>
      <c r="D95" s="15">
        <v>20</v>
      </c>
      <c r="E95" s="15">
        <v>923</v>
      </c>
      <c r="F95" s="14"/>
      <c r="G95" s="15"/>
      <c r="H95" s="15"/>
      <c r="I95" s="15">
        <f t="shared" si="11"/>
        <v>0</v>
      </c>
      <c r="J95" s="15">
        <f t="shared" si="11"/>
        <v>0</v>
      </c>
      <c r="K95" s="15">
        <f t="shared" si="11"/>
        <v>0</v>
      </c>
    </row>
    <row r="96" spans="1:12" ht="15.75" hidden="1" x14ac:dyDescent="0.25">
      <c r="A96" s="13" t="s">
        <v>4</v>
      </c>
      <c r="B96" s="19">
        <v>23</v>
      </c>
      <c r="C96" s="15">
        <v>0</v>
      </c>
      <c r="D96" s="15">
        <v>20</v>
      </c>
      <c r="E96" s="15">
        <v>923</v>
      </c>
      <c r="F96" s="14">
        <v>81700</v>
      </c>
      <c r="G96" s="15"/>
      <c r="H96" s="15"/>
      <c r="I96" s="15">
        <f t="shared" si="11"/>
        <v>0</v>
      </c>
      <c r="J96" s="15">
        <f t="shared" si="11"/>
        <v>0</v>
      </c>
      <c r="K96" s="15">
        <f t="shared" si="11"/>
        <v>0</v>
      </c>
    </row>
    <row r="97" spans="1:12" ht="31.5" hidden="1" x14ac:dyDescent="0.2">
      <c r="A97" s="10" t="s">
        <v>14</v>
      </c>
      <c r="B97" s="19">
        <v>23</v>
      </c>
      <c r="C97" s="15">
        <v>0</v>
      </c>
      <c r="D97" s="15">
        <v>20</v>
      </c>
      <c r="E97" s="15">
        <v>923</v>
      </c>
      <c r="F97" s="14">
        <v>81700</v>
      </c>
      <c r="G97" s="15">
        <v>200</v>
      </c>
      <c r="H97" s="15"/>
      <c r="I97" s="15">
        <f t="shared" si="11"/>
        <v>0</v>
      </c>
      <c r="J97" s="15">
        <f t="shared" si="11"/>
        <v>0</v>
      </c>
      <c r="K97" s="15">
        <f t="shared" si="11"/>
        <v>0</v>
      </c>
    </row>
    <row r="98" spans="1:12" ht="47.25" hidden="1" x14ac:dyDescent="0.2">
      <c r="A98" s="10" t="s">
        <v>11</v>
      </c>
      <c r="B98" s="19">
        <v>23</v>
      </c>
      <c r="C98" s="15">
        <v>0</v>
      </c>
      <c r="D98" s="15">
        <v>20</v>
      </c>
      <c r="E98" s="15">
        <v>923</v>
      </c>
      <c r="F98" s="14">
        <v>81700</v>
      </c>
      <c r="G98" s="15">
        <v>240</v>
      </c>
      <c r="H98" s="15"/>
      <c r="I98" s="15">
        <f t="shared" si="11"/>
        <v>0</v>
      </c>
      <c r="J98" s="15">
        <f t="shared" si="11"/>
        <v>0</v>
      </c>
      <c r="K98" s="15">
        <f t="shared" si="11"/>
        <v>0</v>
      </c>
    </row>
    <row r="99" spans="1:12" ht="19.5" hidden="1" customHeight="1" x14ac:dyDescent="0.2">
      <c r="A99" s="11"/>
      <c r="B99" s="19">
        <v>23</v>
      </c>
      <c r="C99" s="17"/>
      <c r="D99" s="17"/>
      <c r="E99" s="17"/>
      <c r="F99" s="17"/>
      <c r="G99" s="17">
        <v>244</v>
      </c>
      <c r="H99" s="17"/>
      <c r="I99" s="15">
        <f t="shared" si="11"/>
        <v>0</v>
      </c>
      <c r="J99" s="15">
        <f t="shared" si="11"/>
        <v>0</v>
      </c>
      <c r="K99" s="15">
        <f t="shared" si="11"/>
        <v>0</v>
      </c>
    </row>
    <row r="100" spans="1:12" ht="15.75" hidden="1" x14ac:dyDescent="0.2">
      <c r="A100" s="12"/>
      <c r="B100" s="19">
        <v>23</v>
      </c>
      <c r="C100" s="17"/>
      <c r="D100" s="17"/>
      <c r="E100" s="17"/>
      <c r="F100" s="17"/>
      <c r="G100" s="17">
        <v>244</v>
      </c>
      <c r="H100" s="17">
        <v>225</v>
      </c>
      <c r="I100" s="15"/>
      <c r="J100" s="15"/>
      <c r="K100" s="15"/>
    </row>
    <row r="101" spans="1:12" ht="31.5" x14ac:dyDescent="0.25">
      <c r="A101" s="20" t="s">
        <v>5</v>
      </c>
      <c r="B101" s="19">
        <v>23</v>
      </c>
      <c r="C101" s="19">
        <v>0</v>
      </c>
      <c r="D101" s="19">
        <v>21</v>
      </c>
      <c r="E101" s="19"/>
      <c r="F101" s="21"/>
      <c r="G101" s="19"/>
      <c r="H101" s="19"/>
      <c r="I101" s="47">
        <f t="shared" ref="I101:K106" si="12">I102</f>
        <v>25001.57</v>
      </c>
      <c r="J101" s="47">
        <f t="shared" si="12"/>
        <v>66030</v>
      </c>
      <c r="K101" s="47">
        <f t="shared" si="12"/>
        <v>46427</v>
      </c>
      <c r="L101">
        <f>I101</f>
        <v>25001.57</v>
      </c>
    </row>
    <row r="102" spans="1:12" ht="31.5" x14ac:dyDescent="0.2">
      <c r="A102" s="24" t="s">
        <v>42</v>
      </c>
      <c r="B102" s="19">
        <v>23</v>
      </c>
      <c r="C102" s="15">
        <v>0</v>
      </c>
      <c r="D102" s="15">
        <v>21</v>
      </c>
      <c r="E102" s="15">
        <v>923</v>
      </c>
      <c r="F102" s="14"/>
      <c r="G102" s="15"/>
      <c r="H102" s="15"/>
      <c r="I102" s="15">
        <f t="shared" si="12"/>
        <v>25001.57</v>
      </c>
      <c r="J102" s="15">
        <f t="shared" si="12"/>
        <v>66030</v>
      </c>
      <c r="K102" s="15">
        <f t="shared" si="12"/>
        <v>46427</v>
      </c>
    </row>
    <row r="103" spans="1:12" ht="31.5" x14ac:dyDescent="0.25">
      <c r="A103" s="13" t="s">
        <v>5</v>
      </c>
      <c r="B103" s="19">
        <v>23</v>
      </c>
      <c r="C103" s="15">
        <v>0</v>
      </c>
      <c r="D103" s="15">
        <v>21</v>
      </c>
      <c r="E103" s="15">
        <v>923</v>
      </c>
      <c r="F103" s="14">
        <v>81710</v>
      </c>
      <c r="G103" s="15"/>
      <c r="H103" s="15"/>
      <c r="I103" s="15">
        <f>I106+I104</f>
        <v>25001.57</v>
      </c>
      <c r="J103" s="15">
        <f>J106</f>
        <v>66030</v>
      </c>
      <c r="K103" s="15">
        <f>K106</f>
        <v>46427</v>
      </c>
    </row>
    <row r="104" spans="1:12" ht="31.5" x14ac:dyDescent="0.2">
      <c r="A104" s="10" t="s">
        <v>14</v>
      </c>
      <c r="B104" s="19">
        <v>23</v>
      </c>
      <c r="C104" s="15">
        <v>0</v>
      </c>
      <c r="D104" s="15">
        <v>21</v>
      </c>
      <c r="E104" s="15">
        <v>923</v>
      </c>
      <c r="F104" s="14">
        <v>81710</v>
      </c>
      <c r="G104" s="15">
        <v>200</v>
      </c>
      <c r="H104" s="15"/>
      <c r="I104" s="15">
        <v>25001.57</v>
      </c>
      <c r="J104" s="15"/>
      <c r="K104" s="15"/>
    </row>
    <row r="105" spans="1:12" ht="47.25" x14ac:dyDescent="0.2">
      <c r="A105" s="10" t="s">
        <v>11</v>
      </c>
      <c r="B105" s="19">
        <v>23</v>
      </c>
      <c r="C105" s="15">
        <v>0</v>
      </c>
      <c r="D105" s="15">
        <v>21</v>
      </c>
      <c r="E105" s="15">
        <v>923</v>
      </c>
      <c r="F105" s="14">
        <v>81710</v>
      </c>
      <c r="G105" s="15">
        <v>240</v>
      </c>
      <c r="H105" s="15"/>
      <c r="I105" s="15">
        <v>25001.57</v>
      </c>
      <c r="J105" s="15"/>
      <c r="K105" s="15"/>
    </row>
    <row r="106" spans="1:12" ht="15.75" x14ac:dyDescent="0.2">
      <c r="A106" s="10" t="s">
        <v>2</v>
      </c>
      <c r="B106" s="19">
        <v>23</v>
      </c>
      <c r="C106" s="15">
        <v>0</v>
      </c>
      <c r="D106" s="15">
        <v>21</v>
      </c>
      <c r="E106" s="15">
        <v>923</v>
      </c>
      <c r="F106" s="14">
        <v>81710</v>
      </c>
      <c r="G106" s="15">
        <v>800</v>
      </c>
      <c r="H106" s="15"/>
      <c r="I106" s="15">
        <f t="shared" si="12"/>
        <v>0</v>
      </c>
      <c r="J106" s="15">
        <f t="shared" si="12"/>
        <v>66030</v>
      </c>
      <c r="K106" s="15">
        <f t="shared" si="12"/>
        <v>46427</v>
      </c>
    </row>
    <row r="107" spans="1:12" ht="15.75" x14ac:dyDescent="0.2">
      <c r="A107" s="10" t="s">
        <v>48</v>
      </c>
      <c r="B107" s="19">
        <v>23</v>
      </c>
      <c r="C107" s="15">
        <v>0</v>
      </c>
      <c r="D107" s="15">
        <v>21</v>
      </c>
      <c r="E107" s="15">
        <v>923</v>
      </c>
      <c r="F107" s="14">
        <v>81710</v>
      </c>
      <c r="G107" s="15">
        <v>850</v>
      </c>
      <c r="H107" s="15"/>
      <c r="I107" s="15"/>
      <c r="J107" s="15">
        <v>66030</v>
      </c>
      <c r="K107" s="15">
        <v>46427</v>
      </c>
    </row>
    <row r="108" spans="1:12" ht="15.75" hidden="1" x14ac:dyDescent="0.25">
      <c r="A108" s="20" t="s">
        <v>24</v>
      </c>
      <c r="B108" s="19">
        <v>23</v>
      </c>
      <c r="C108" s="19">
        <v>0</v>
      </c>
      <c r="D108" s="19">
        <v>22</v>
      </c>
      <c r="E108" s="19"/>
      <c r="F108" s="21"/>
      <c r="G108" s="19"/>
      <c r="H108" s="19"/>
      <c r="I108" s="15">
        <f t="shared" ref="I108:K113" si="13">I109</f>
        <v>0</v>
      </c>
      <c r="J108" s="15">
        <f t="shared" si="13"/>
        <v>0</v>
      </c>
      <c r="K108" s="15">
        <f t="shared" si="13"/>
        <v>0</v>
      </c>
      <c r="L108">
        <f>I108</f>
        <v>0</v>
      </c>
    </row>
    <row r="109" spans="1:12" ht="31.5" hidden="1" x14ac:dyDescent="0.2">
      <c r="A109" s="24" t="s">
        <v>42</v>
      </c>
      <c r="B109" s="19">
        <v>23</v>
      </c>
      <c r="C109" s="15">
        <v>0</v>
      </c>
      <c r="D109" s="15">
        <v>22</v>
      </c>
      <c r="E109" s="15">
        <v>923</v>
      </c>
      <c r="F109" s="14"/>
      <c r="G109" s="15"/>
      <c r="H109" s="15"/>
      <c r="I109" s="15">
        <f t="shared" si="13"/>
        <v>0</v>
      </c>
      <c r="J109" s="15">
        <f t="shared" si="13"/>
        <v>0</v>
      </c>
      <c r="K109" s="15">
        <f t="shared" si="13"/>
        <v>0</v>
      </c>
    </row>
    <row r="110" spans="1:12" ht="15.75" hidden="1" x14ac:dyDescent="0.25">
      <c r="A110" s="13" t="s">
        <v>24</v>
      </c>
      <c r="B110" s="19">
        <v>23</v>
      </c>
      <c r="C110" s="15">
        <v>0</v>
      </c>
      <c r="D110" s="15">
        <v>22</v>
      </c>
      <c r="E110" s="15">
        <v>923</v>
      </c>
      <c r="F110" s="14">
        <v>81730</v>
      </c>
      <c r="G110" s="15"/>
      <c r="H110" s="15"/>
      <c r="I110" s="15">
        <f t="shared" si="13"/>
        <v>0</v>
      </c>
      <c r="J110" s="15">
        <f t="shared" si="13"/>
        <v>0</v>
      </c>
      <c r="K110" s="15">
        <f t="shared" si="13"/>
        <v>0</v>
      </c>
    </row>
    <row r="111" spans="1:12" ht="31.5" hidden="1" x14ac:dyDescent="0.2">
      <c r="A111" s="10" t="s">
        <v>14</v>
      </c>
      <c r="B111" s="19">
        <v>23</v>
      </c>
      <c r="C111" s="15">
        <v>0</v>
      </c>
      <c r="D111" s="15">
        <v>22</v>
      </c>
      <c r="E111" s="15">
        <v>923</v>
      </c>
      <c r="F111" s="14">
        <v>81730</v>
      </c>
      <c r="G111" s="15">
        <v>200</v>
      </c>
      <c r="H111" s="15"/>
      <c r="I111" s="15">
        <f t="shared" si="13"/>
        <v>0</v>
      </c>
      <c r="J111" s="15">
        <f t="shared" si="13"/>
        <v>0</v>
      </c>
      <c r="K111" s="15">
        <f t="shared" si="13"/>
        <v>0</v>
      </c>
    </row>
    <row r="112" spans="1:12" ht="47.25" hidden="1" x14ac:dyDescent="0.2">
      <c r="A112" s="10" t="s">
        <v>11</v>
      </c>
      <c r="B112" s="19">
        <v>23</v>
      </c>
      <c r="C112" s="15">
        <v>0</v>
      </c>
      <c r="D112" s="15">
        <v>22</v>
      </c>
      <c r="E112" s="15">
        <v>923</v>
      </c>
      <c r="F112" s="14">
        <v>81730</v>
      </c>
      <c r="G112" s="15">
        <v>240</v>
      </c>
      <c r="H112" s="15"/>
      <c r="I112" s="15">
        <f t="shared" si="13"/>
        <v>0</v>
      </c>
      <c r="J112" s="15">
        <f t="shared" si="13"/>
        <v>0</v>
      </c>
      <c r="K112" s="15">
        <f t="shared" si="13"/>
        <v>0</v>
      </c>
    </row>
    <row r="113" spans="1:12" ht="15.75" hidden="1" x14ac:dyDescent="0.2">
      <c r="A113" s="11"/>
      <c r="B113" s="19">
        <v>23</v>
      </c>
      <c r="C113" s="17"/>
      <c r="D113" s="17"/>
      <c r="E113" s="17"/>
      <c r="F113" s="17"/>
      <c r="G113" s="17">
        <v>244</v>
      </c>
      <c r="H113" s="17"/>
      <c r="I113" s="15">
        <f t="shared" si="13"/>
        <v>0</v>
      </c>
      <c r="J113" s="15">
        <f t="shared" si="13"/>
        <v>0</v>
      </c>
      <c r="K113" s="15">
        <f t="shared" si="13"/>
        <v>0</v>
      </c>
    </row>
    <row r="114" spans="1:12" ht="15.75" hidden="1" x14ac:dyDescent="0.2">
      <c r="A114" s="12"/>
      <c r="B114" s="19">
        <v>23</v>
      </c>
      <c r="C114" s="17"/>
      <c r="D114" s="17"/>
      <c r="E114" s="17"/>
      <c r="F114" s="17"/>
      <c r="G114" s="17">
        <v>244</v>
      </c>
      <c r="H114" s="17">
        <v>340</v>
      </c>
      <c r="I114" s="15"/>
      <c r="J114" s="15"/>
      <c r="K114" s="15"/>
    </row>
    <row r="115" spans="1:12" ht="94.5" x14ac:dyDescent="0.25">
      <c r="A115" s="20" t="s">
        <v>46</v>
      </c>
      <c r="B115" s="19">
        <v>23</v>
      </c>
      <c r="C115" s="19">
        <v>0</v>
      </c>
      <c r="D115" s="19">
        <v>26</v>
      </c>
      <c r="E115" s="19">
        <v>923</v>
      </c>
      <c r="F115" s="21">
        <v>84400</v>
      </c>
      <c r="G115" s="19"/>
      <c r="H115" s="19"/>
      <c r="I115" s="47">
        <v>600</v>
      </c>
      <c r="J115" s="47">
        <f>J116</f>
        <v>600</v>
      </c>
      <c r="K115" s="47">
        <f>K116</f>
        <v>600</v>
      </c>
      <c r="L115">
        <f>I115</f>
        <v>600</v>
      </c>
    </row>
    <row r="116" spans="1:12" ht="15.75" x14ac:dyDescent="0.2">
      <c r="A116" s="24" t="s">
        <v>8</v>
      </c>
      <c r="B116" s="19">
        <v>23</v>
      </c>
      <c r="C116" s="15">
        <v>0</v>
      </c>
      <c r="D116" s="15">
        <v>26</v>
      </c>
      <c r="E116" s="15">
        <v>923</v>
      </c>
      <c r="F116" s="14">
        <v>84400</v>
      </c>
      <c r="G116" s="15">
        <v>500</v>
      </c>
      <c r="H116" s="15"/>
      <c r="I116" s="15">
        <v>600</v>
      </c>
      <c r="J116" s="15">
        <v>600</v>
      </c>
      <c r="K116" s="15">
        <f>K117</f>
        <v>600</v>
      </c>
    </row>
    <row r="117" spans="1:12" ht="15.75" x14ac:dyDescent="0.25">
      <c r="A117" s="13" t="s">
        <v>26</v>
      </c>
      <c r="B117" s="19">
        <v>23</v>
      </c>
      <c r="C117" s="15">
        <v>0</v>
      </c>
      <c r="D117" s="15">
        <v>26</v>
      </c>
      <c r="E117" s="15">
        <v>923</v>
      </c>
      <c r="F117" s="14">
        <v>84400</v>
      </c>
      <c r="G117" s="15">
        <v>540</v>
      </c>
      <c r="H117" s="15"/>
      <c r="I117" s="15">
        <v>600</v>
      </c>
      <c r="J117" s="15">
        <v>600</v>
      </c>
      <c r="K117" s="15">
        <v>600</v>
      </c>
    </row>
    <row r="118" spans="1:12" ht="15.75" hidden="1" x14ac:dyDescent="0.2">
      <c r="A118" s="11"/>
      <c r="B118" s="19">
        <v>23</v>
      </c>
      <c r="C118" s="17"/>
      <c r="D118" s="17"/>
      <c r="E118" s="17"/>
      <c r="F118" s="17"/>
      <c r="G118" s="17">
        <v>244</v>
      </c>
      <c r="H118" s="17"/>
      <c r="I118" s="15">
        <f>I119+I120</f>
        <v>4000</v>
      </c>
      <c r="J118" s="15">
        <f>J119+J120</f>
        <v>4000</v>
      </c>
      <c r="K118" s="15">
        <f>K119+K120</f>
        <v>4000</v>
      </c>
    </row>
    <row r="119" spans="1:12" ht="15.75" hidden="1" x14ac:dyDescent="0.2">
      <c r="A119" s="12"/>
      <c r="B119" s="19">
        <v>23</v>
      </c>
      <c r="C119" s="17"/>
      <c r="D119" s="17"/>
      <c r="E119" s="17"/>
      <c r="F119" s="17"/>
      <c r="G119" s="17">
        <v>244</v>
      </c>
      <c r="H119" s="17">
        <v>290</v>
      </c>
      <c r="I119" s="15"/>
      <c r="J119" s="15"/>
      <c r="K119" s="15"/>
    </row>
    <row r="120" spans="1:12" ht="15.75" hidden="1" x14ac:dyDescent="0.2">
      <c r="A120" s="12"/>
      <c r="B120" s="19">
        <v>23</v>
      </c>
      <c r="C120" s="17"/>
      <c r="D120" s="17"/>
      <c r="E120" s="17"/>
      <c r="F120" s="17"/>
      <c r="G120" s="17">
        <v>244</v>
      </c>
      <c r="H120" s="17">
        <v>340</v>
      </c>
      <c r="I120" s="15">
        <v>4000</v>
      </c>
      <c r="J120" s="15">
        <v>4000</v>
      </c>
      <c r="K120" s="15">
        <v>4000</v>
      </c>
    </row>
    <row r="121" spans="1:12" ht="110.25" hidden="1" x14ac:dyDescent="0.25">
      <c r="A121" s="20" t="s">
        <v>25</v>
      </c>
      <c r="B121" s="19">
        <v>23</v>
      </c>
      <c r="C121" s="19">
        <v>0</v>
      </c>
      <c r="D121" s="19">
        <v>25</v>
      </c>
      <c r="E121" s="19"/>
      <c r="F121" s="21"/>
      <c r="G121" s="19"/>
      <c r="H121" s="19"/>
      <c r="I121" s="15">
        <f t="shared" ref="I121:K125" si="14">I122</f>
        <v>0</v>
      </c>
      <c r="J121" s="15">
        <f t="shared" si="14"/>
        <v>0</v>
      </c>
      <c r="K121" s="15">
        <f t="shared" si="14"/>
        <v>0</v>
      </c>
      <c r="L121">
        <f>I121</f>
        <v>0</v>
      </c>
    </row>
    <row r="122" spans="1:12" ht="31.5" hidden="1" x14ac:dyDescent="0.2">
      <c r="A122" s="5" t="s">
        <v>42</v>
      </c>
      <c r="B122" s="19">
        <v>23</v>
      </c>
      <c r="C122" s="15">
        <v>0</v>
      </c>
      <c r="D122" s="15">
        <v>25</v>
      </c>
      <c r="E122" s="15">
        <v>923</v>
      </c>
      <c r="F122" s="14"/>
      <c r="G122" s="15"/>
      <c r="H122" s="15"/>
      <c r="I122" s="15">
        <f t="shared" si="14"/>
        <v>0</v>
      </c>
      <c r="J122" s="15">
        <f t="shared" si="14"/>
        <v>0</v>
      </c>
      <c r="K122" s="15">
        <f t="shared" si="14"/>
        <v>0</v>
      </c>
    </row>
    <row r="123" spans="1:12" ht="94.5" hidden="1" x14ac:dyDescent="0.25">
      <c r="A123" s="13" t="s">
        <v>25</v>
      </c>
      <c r="B123" s="19">
        <v>23</v>
      </c>
      <c r="C123" s="15">
        <v>0</v>
      </c>
      <c r="D123" s="15">
        <v>25</v>
      </c>
      <c r="E123" s="15">
        <v>923</v>
      </c>
      <c r="F123" s="14">
        <v>84260</v>
      </c>
      <c r="G123" s="15"/>
      <c r="H123" s="15"/>
      <c r="I123" s="15">
        <f t="shared" si="14"/>
        <v>0</v>
      </c>
      <c r="J123" s="15">
        <f t="shared" si="14"/>
        <v>0</v>
      </c>
      <c r="K123" s="15">
        <f t="shared" si="14"/>
        <v>0</v>
      </c>
    </row>
    <row r="124" spans="1:12" ht="15.75" hidden="1" x14ac:dyDescent="0.2">
      <c r="A124" s="10" t="s">
        <v>8</v>
      </c>
      <c r="B124" s="19">
        <v>23</v>
      </c>
      <c r="C124" s="15">
        <v>0</v>
      </c>
      <c r="D124" s="15">
        <v>25</v>
      </c>
      <c r="E124" s="15">
        <v>923</v>
      </c>
      <c r="F124" s="14">
        <v>84260</v>
      </c>
      <c r="G124" s="15">
        <v>500</v>
      </c>
      <c r="H124" s="15"/>
      <c r="I124" s="15">
        <f t="shared" si="14"/>
        <v>0</v>
      </c>
      <c r="J124" s="15">
        <f t="shared" si="14"/>
        <v>0</v>
      </c>
      <c r="K124" s="15">
        <f t="shared" si="14"/>
        <v>0</v>
      </c>
    </row>
    <row r="125" spans="1:12" ht="15.75" hidden="1" x14ac:dyDescent="0.2">
      <c r="A125" s="10" t="s">
        <v>26</v>
      </c>
      <c r="B125" s="19">
        <v>23</v>
      </c>
      <c r="C125" s="15">
        <v>0</v>
      </c>
      <c r="D125" s="15">
        <v>25</v>
      </c>
      <c r="E125" s="15">
        <v>923</v>
      </c>
      <c r="F125" s="14">
        <v>84260</v>
      </c>
      <c r="G125" s="15">
        <v>540</v>
      </c>
      <c r="H125" s="15"/>
      <c r="I125" s="15">
        <f t="shared" si="14"/>
        <v>0</v>
      </c>
      <c r="J125" s="15">
        <f t="shared" si="14"/>
        <v>0</v>
      </c>
      <c r="K125" s="15">
        <f t="shared" si="14"/>
        <v>0</v>
      </c>
    </row>
    <row r="126" spans="1:12" ht="15.75" hidden="1" x14ac:dyDescent="0.2">
      <c r="A126" s="11"/>
      <c r="B126" s="17"/>
      <c r="C126" s="17"/>
      <c r="D126" s="17"/>
      <c r="E126" s="17"/>
      <c r="F126" s="17"/>
      <c r="G126" s="17">
        <v>540</v>
      </c>
      <c r="H126" s="17"/>
      <c r="I126" s="15">
        <f>I127+I128</f>
        <v>0</v>
      </c>
      <c r="J126" s="15">
        <f>J127+J128</f>
        <v>0</v>
      </c>
      <c r="K126" s="15">
        <f>K127+K128</f>
        <v>0</v>
      </c>
    </row>
    <row r="127" spans="1:12" ht="15.75" hidden="1" x14ac:dyDescent="0.2">
      <c r="A127" s="12"/>
      <c r="B127" s="17"/>
      <c r="C127" s="17"/>
      <c r="D127" s="17"/>
      <c r="E127" s="17"/>
      <c r="F127" s="17"/>
      <c r="G127" s="17">
        <v>540</v>
      </c>
      <c r="H127" s="17">
        <v>251</v>
      </c>
      <c r="I127" s="15"/>
      <c r="J127" s="15"/>
      <c r="K127" s="15"/>
    </row>
    <row r="128" spans="1:12" ht="15.75" hidden="1" x14ac:dyDescent="0.2">
      <c r="A128" s="12"/>
      <c r="B128" s="17"/>
      <c r="C128" s="17"/>
      <c r="D128" s="17"/>
      <c r="E128" s="17"/>
      <c r="F128" s="17"/>
      <c r="G128" s="17"/>
      <c r="H128" s="17"/>
      <c r="I128" s="15"/>
      <c r="J128" s="15"/>
      <c r="K128" s="15"/>
    </row>
    <row r="129" spans="1:11" ht="31.5" x14ac:dyDescent="0.2">
      <c r="A129" s="32" t="s">
        <v>54</v>
      </c>
      <c r="B129" s="33">
        <v>23</v>
      </c>
      <c r="C129" s="33">
        <v>0</v>
      </c>
      <c r="D129" s="33">
        <v>27</v>
      </c>
      <c r="E129" s="33"/>
      <c r="F129" s="33"/>
      <c r="G129" s="33"/>
      <c r="H129" s="33"/>
      <c r="I129" s="49"/>
      <c r="J129" s="49"/>
      <c r="K129" s="49"/>
    </row>
    <row r="130" spans="1:11" ht="31.5" x14ac:dyDescent="0.2">
      <c r="A130" s="24" t="s">
        <v>42</v>
      </c>
      <c r="B130" s="17">
        <v>23</v>
      </c>
      <c r="C130" s="17">
        <v>0</v>
      </c>
      <c r="D130" s="17">
        <v>27</v>
      </c>
      <c r="E130" s="17">
        <v>923</v>
      </c>
      <c r="F130" s="17"/>
      <c r="G130" s="17"/>
      <c r="H130" s="17"/>
      <c r="I130" s="48"/>
      <c r="J130" s="48"/>
      <c r="K130" s="48"/>
    </row>
    <row r="131" spans="1:11" ht="31.5" x14ac:dyDescent="0.2">
      <c r="A131" s="23" t="s">
        <v>54</v>
      </c>
      <c r="B131" s="17">
        <v>23</v>
      </c>
      <c r="C131" s="17">
        <v>0</v>
      </c>
      <c r="D131" s="17">
        <v>27</v>
      </c>
      <c r="E131" s="17">
        <v>923</v>
      </c>
      <c r="F131" s="17">
        <v>85870</v>
      </c>
      <c r="G131" s="17"/>
      <c r="H131" s="17"/>
      <c r="I131" s="48"/>
      <c r="J131" s="48"/>
      <c r="K131" s="48"/>
    </row>
    <row r="132" spans="1:11" ht="31.5" x14ac:dyDescent="0.2">
      <c r="A132" s="10" t="s">
        <v>14</v>
      </c>
      <c r="B132" s="17">
        <v>23</v>
      </c>
      <c r="C132" s="17">
        <v>0</v>
      </c>
      <c r="D132" s="17">
        <v>27</v>
      </c>
      <c r="E132" s="17">
        <v>923</v>
      </c>
      <c r="F132" s="17">
        <v>85870</v>
      </c>
      <c r="G132" s="17">
        <v>200</v>
      </c>
      <c r="H132" s="17"/>
      <c r="I132" s="48"/>
      <c r="J132" s="48"/>
      <c r="K132" s="48"/>
    </row>
    <row r="133" spans="1:11" ht="47.25" x14ac:dyDescent="0.2">
      <c r="A133" s="10" t="s">
        <v>11</v>
      </c>
      <c r="B133" s="17">
        <v>23</v>
      </c>
      <c r="C133" s="17">
        <v>0</v>
      </c>
      <c r="D133" s="17">
        <v>27</v>
      </c>
      <c r="E133" s="17">
        <v>923</v>
      </c>
      <c r="F133" s="17">
        <v>85870</v>
      </c>
      <c r="G133" s="17">
        <v>240</v>
      </c>
      <c r="H133" s="17"/>
      <c r="I133" s="48"/>
      <c r="J133" s="48"/>
      <c r="K133" s="48"/>
    </row>
    <row r="134" spans="1:11" ht="15.75" x14ac:dyDescent="0.2">
      <c r="A134" s="35" t="s">
        <v>31</v>
      </c>
      <c r="B134" s="36">
        <v>30</v>
      </c>
      <c r="C134" s="36"/>
      <c r="D134" s="36"/>
      <c r="E134" s="36"/>
      <c r="F134" s="36"/>
      <c r="G134" s="36"/>
      <c r="H134" s="36"/>
      <c r="I134" s="41">
        <f>I135</f>
        <v>374530</v>
      </c>
      <c r="J134" s="41">
        <f>J135</f>
        <v>258296</v>
      </c>
      <c r="K134" s="41">
        <f>K135</f>
        <v>292716</v>
      </c>
    </row>
    <row r="135" spans="1:11" ht="31.5" x14ac:dyDescent="0.2">
      <c r="A135" s="24" t="s">
        <v>42</v>
      </c>
      <c r="B135" s="25">
        <v>30</v>
      </c>
      <c r="C135" s="25">
        <v>0</v>
      </c>
      <c r="D135" s="26" t="s">
        <v>33</v>
      </c>
      <c r="E135" s="15">
        <v>923</v>
      </c>
      <c r="F135" s="25"/>
      <c r="G135" s="25"/>
      <c r="H135" s="25"/>
      <c r="I135" s="15">
        <f>I136+I144+I141+I148</f>
        <v>374530</v>
      </c>
      <c r="J135" s="15">
        <f>J136+J144+J148</f>
        <v>258296</v>
      </c>
      <c r="K135" s="15">
        <f>K136+K144+K148</f>
        <v>292716</v>
      </c>
    </row>
    <row r="136" spans="1:11" ht="31.5" x14ac:dyDescent="0.2">
      <c r="A136" s="45" t="s">
        <v>32</v>
      </c>
      <c r="B136" s="42">
        <v>30</v>
      </c>
      <c r="C136" s="42">
        <v>0</v>
      </c>
      <c r="D136" s="42" t="s">
        <v>33</v>
      </c>
      <c r="E136" s="42">
        <v>923</v>
      </c>
      <c r="F136" s="42">
        <v>80010</v>
      </c>
      <c r="G136" s="42"/>
      <c r="H136" s="42"/>
      <c r="I136" s="46">
        <f t="shared" ref="I136:K137" si="15">I137</f>
        <v>354030</v>
      </c>
      <c r="J136" s="46">
        <f t="shared" si="15"/>
        <v>228400</v>
      </c>
      <c r="K136" s="46">
        <f t="shared" si="15"/>
        <v>237500</v>
      </c>
    </row>
    <row r="137" spans="1:11" ht="78.75" x14ac:dyDescent="0.2">
      <c r="A137" s="10" t="s">
        <v>29</v>
      </c>
      <c r="B137" s="25">
        <v>30</v>
      </c>
      <c r="C137" s="25">
        <v>0</v>
      </c>
      <c r="D137" s="26" t="s">
        <v>33</v>
      </c>
      <c r="E137" s="15">
        <v>923</v>
      </c>
      <c r="F137" s="25">
        <v>80010</v>
      </c>
      <c r="G137" s="25">
        <v>100</v>
      </c>
      <c r="H137" s="25"/>
      <c r="I137" s="15">
        <f t="shared" si="15"/>
        <v>354030</v>
      </c>
      <c r="J137" s="15">
        <f t="shared" si="15"/>
        <v>228400</v>
      </c>
      <c r="K137" s="15">
        <f t="shared" si="15"/>
        <v>237500</v>
      </c>
    </row>
    <row r="138" spans="1:11" ht="39" customHeight="1" x14ac:dyDescent="0.2">
      <c r="A138" s="10" t="s">
        <v>30</v>
      </c>
      <c r="B138" s="25">
        <v>30</v>
      </c>
      <c r="C138" s="25">
        <v>0</v>
      </c>
      <c r="D138" s="26" t="s">
        <v>33</v>
      </c>
      <c r="E138" s="15">
        <v>923</v>
      </c>
      <c r="F138" s="25">
        <v>80010</v>
      </c>
      <c r="G138" s="25">
        <v>120</v>
      </c>
      <c r="H138" s="25"/>
      <c r="I138" s="15">
        <v>354030</v>
      </c>
      <c r="J138" s="15">
        <v>228400</v>
      </c>
      <c r="K138" s="15">
        <v>237500</v>
      </c>
    </row>
    <row r="139" spans="1:11" ht="15.75" hidden="1" x14ac:dyDescent="0.2">
      <c r="A139" s="23"/>
      <c r="B139" s="17"/>
      <c r="C139" s="17"/>
      <c r="D139" s="27"/>
      <c r="E139" s="17"/>
      <c r="F139" s="17"/>
      <c r="G139" s="17"/>
      <c r="H139" s="17">
        <v>121</v>
      </c>
      <c r="I139" s="15">
        <v>259016</v>
      </c>
      <c r="J139" s="15">
        <v>152000</v>
      </c>
      <c r="K139" s="15">
        <v>152000</v>
      </c>
    </row>
    <row r="140" spans="1:11" ht="15.75" hidden="1" x14ac:dyDescent="0.2">
      <c r="A140" s="23"/>
      <c r="B140" s="17"/>
      <c r="C140" s="17"/>
      <c r="D140" s="27"/>
      <c r="E140" s="17"/>
      <c r="F140" s="17"/>
      <c r="G140" s="17"/>
      <c r="H140" s="17">
        <v>123</v>
      </c>
      <c r="I140" s="15">
        <v>77015</v>
      </c>
      <c r="J140" s="15">
        <v>39000</v>
      </c>
      <c r="K140" s="15">
        <v>39000</v>
      </c>
    </row>
    <row r="141" spans="1:11" ht="31.5" x14ac:dyDescent="0.2">
      <c r="A141" s="32" t="s">
        <v>44</v>
      </c>
      <c r="B141" s="33">
        <v>30</v>
      </c>
      <c r="C141" s="33">
        <v>0</v>
      </c>
      <c r="D141" s="34" t="s">
        <v>33</v>
      </c>
      <c r="E141" s="33">
        <v>923</v>
      </c>
      <c r="F141" s="33">
        <v>80060</v>
      </c>
      <c r="G141" s="42"/>
      <c r="H141" s="42"/>
      <c r="I141" s="46">
        <v>3500</v>
      </c>
      <c r="J141" s="46"/>
      <c r="K141" s="46"/>
    </row>
    <row r="142" spans="1:11" ht="15.75" x14ac:dyDescent="0.2">
      <c r="A142" s="24" t="s">
        <v>2</v>
      </c>
      <c r="B142" s="25">
        <v>30</v>
      </c>
      <c r="C142" s="25">
        <v>0</v>
      </c>
      <c r="D142" s="26" t="s">
        <v>33</v>
      </c>
      <c r="E142" s="25">
        <v>923</v>
      </c>
      <c r="F142" s="25">
        <v>80060</v>
      </c>
      <c r="G142" s="25">
        <v>800</v>
      </c>
      <c r="H142" s="17"/>
      <c r="I142" s="15">
        <v>3500</v>
      </c>
      <c r="J142" s="15"/>
      <c r="K142" s="15"/>
    </row>
    <row r="143" spans="1:11" ht="15.75" x14ac:dyDescent="0.2">
      <c r="A143" s="24" t="s">
        <v>45</v>
      </c>
      <c r="B143" s="25">
        <v>30</v>
      </c>
      <c r="C143" s="25">
        <v>0</v>
      </c>
      <c r="D143" s="26" t="s">
        <v>33</v>
      </c>
      <c r="E143" s="25">
        <v>923</v>
      </c>
      <c r="F143" s="25">
        <v>80060</v>
      </c>
      <c r="G143" s="25">
        <v>880</v>
      </c>
      <c r="H143" s="17"/>
      <c r="I143" s="15">
        <v>3500</v>
      </c>
      <c r="J143" s="15"/>
      <c r="K143" s="15"/>
    </row>
    <row r="144" spans="1:11" ht="15.75" x14ac:dyDescent="0.2">
      <c r="A144" s="32" t="s">
        <v>34</v>
      </c>
      <c r="B144" s="42">
        <v>30</v>
      </c>
      <c r="C144" s="42">
        <v>0</v>
      </c>
      <c r="D144" s="42" t="s">
        <v>33</v>
      </c>
      <c r="E144" s="42">
        <v>923</v>
      </c>
      <c r="F144" s="42">
        <v>83050</v>
      </c>
      <c r="G144" s="42"/>
      <c r="H144" s="42"/>
      <c r="I144" s="42">
        <f t="shared" ref="I144:K145" si="16">I145</f>
        <v>17000</v>
      </c>
      <c r="J144" s="42">
        <f t="shared" si="16"/>
        <v>5000</v>
      </c>
      <c r="K144" s="42">
        <f t="shared" si="16"/>
        <v>5000</v>
      </c>
    </row>
    <row r="145" spans="1:12" ht="15.75" x14ac:dyDescent="0.2">
      <c r="A145" s="24" t="s">
        <v>2</v>
      </c>
      <c r="B145" s="25">
        <v>30</v>
      </c>
      <c r="C145" s="25">
        <v>0</v>
      </c>
      <c r="D145" s="26" t="s">
        <v>33</v>
      </c>
      <c r="E145" s="25">
        <v>923</v>
      </c>
      <c r="F145" s="25">
        <v>83050</v>
      </c>
      <c r="G145" s="25">
        <v>800</v>
      </c>
      <c r="H145" s="25"/>
      <c r="I145" s="15">
        <f t="shared" si="16"/>
        <v>17000</v>
      </c>
      <c r="J145" s="15">
        <f t="shared" si="16"/>
        <v>5000</v>
      </c>
      <c r="K145" s="15">
        <f t="shared" si="16"/>
        <v>5000</v>
      </c>
    </row>
    <row r="146" spans="1:12" ht="15.75" x14ac:dyDescent="0.2">
      <c r="A146" s="24" t="s">
        <v>35</v>
      </c>
      <c r="B146" s="25">
        <v>30</v>
      </c>
      <c r="C146" s="25">
        <v>0</v>
      </c>
      <c r="D146" s="26" t="s">
        <v>33</v>
      </c>
      <c r="E146" s="25">
        <v>923</v>
      </c>
      <c r="F146" s="25">
        <v>83050</v>
      </c>
      <c r="G146" s="25">
        <v>870</v>
      </c>
      <c r="H146" s="25"/>
      <c r="I146" s="15">
        <v>17000</v>
      </c>
      <c r="J146" s="15">
        <v>5000</v>
      </c>
      <c r="K146" s="15">
        <v>5000</v>
      </c>
    </row>
    <row r="147" spans="1:12" ht="15.75" hidden="1" x14ac:dyDescent="0.2">
      <c r="A147" s="23"/>
      <c r="B147" s="17"/>
      <c r="C147" s="17"/>
      <c r="D147" s="27"/>
      <c r="E147" s="17"/>
      <c r="F147" s="17"/>
      <c r="G147" s="17"/>
      <c r="H147" s="17">
        <v>290</v>
      </c>
      <c r="I147" s="15">
        <v>5000</v>
      </c>
      <c r="J147" s="15">
        <v>5000</v>
      </c>
      <c r="K147" s="15">
        <v>5000</v>
      </c>
    </row>
    <row r="148" spans="1:12" ht="15.75" x14ac:dyDescent="0.2">
      <c r="A148" s="32" t="s">
        <v>47</v>
      </c>
      <c r="B148" s="42">
        <v>30</v>
      </c>
      <c r="C148" s="42">
        <v>0</v>
      </c>
      <c r="D148" s="42" t="s">
        <v>33</v>
      </c>
      <c r="E148" s="42">
        <v>923</v>
      </c>
      <c r="F148" s="42">
        <v>80080</v>
      </c>
      <c r="G148" s="42"/>
      <c r="H148" s="42"/>
      <c r="I148" s="42"/>
      <c r="J148" s="42">
        <f>J149</f>
        <v>24896</v>
      </c>
      <c r="K148" s="42">
        <f>K149</f>
        <v>50216</v>
      </c>
    </row>
    <row r="149" spans="1:12" ht="15.75" x14ac:dyDescent="0.2">
      <c r="A149" s="24" t="s">
        <v>47</v>
      </c>
      <c r="B149" s="25">
        <v>30</v>
      </c>
      <c r="C149" s="25">
        <v>0</v>
      </c>
      <c r="D149" s="26" t="s">
        <v>33</v>
      </c>
      <c r="E149" s="25">
        <v>923</v>
      </c>
      <c r="F149" s="25">
        <v>80080</v>
      </c>
      <c r="G149" s="25">
        <v>900</v>
      </c>
      <c r="H149" s="17"/>
      <c r="I149" s="15"/>
      <c r="J149" s="15">
        <f>J150</f>
        <v>24896</v>
      </c>
      <c r="K149" s="15">
        <f>K150</f>
        <v>50216</v>
      </c>
    </row>
    <row r="150" spans="1:12" ht="15.75" x14ac:dyDescent="0.2">
      <c r="A150" s="24" t="s">
        <v>47</v>
      </c>
      <c r="B150" s="25">
        <v>30</v>
      </c>
      <c r="C150" s="25">
        <v>0</v>
      </c>
      <c r="D150" s="26" t="s">
        <v>33</v>
      </c>
      <c r="E150" s="25">
        <v>923</v>
      </c>
      <c r="F150" s="25">
        <v>80080</v>
      </c>
      <c r="G150" s="25">
        <v>990</v>
      </c>
      <c r="H150" s="17"/>
      <c r="I150" s="15"/>
      <c r="J150" s="15">
        <v>24896</v>
      </c>
      <c r="K150" s="15">
        <v>50216</v>
      </c>
    </row>
    <row r="151" spans="1:12" ht="15.75" x14ac:dyDescent="0.2">
      <c r="A151" s="38" t="s">
        <v>27</v>
      </c>
      <c r="B151" s="38"/>
      <c r="C151" s="38"/>
      <c r="D151" s="38"/>
      <c r="E151" s="38"/>
      <c r="F151" s="38"/>
      <c r="G151" s="38"/>
      <c r="H151" s="44"/>
      <c r="I151" s="38">
        <f>I10+I134</f>
        <v>2356497.9299999997</v>
      </c>
      <c r="J151" s="38">
        <f>J10+J134</f>
        <v>1988504</v>
      </c>
      <c r="K151" s="38">
        <f>K10+K134</f>
        <v>2115928</v>
      </c>
      <c r="L151">
        <f>SUM(L42:L128)</f>
        <v>929442.92999999993</v>
      </c>
    </row>
    <row r="154" spans="1:12" x14ac:dyDescent="0.2">
      <c r="I154">
        <v>2231146</v>
      </c>
      <c r="J154">
        <v>1988504</v>
      </c>
      <c r="K154">
        <v>2115928</v>
      </c>
    </row>
    <row r="156" spans="1:12" x14ac:dyDescent="0.2">
      <c r="I156">
        <f>I151-I154</f>
        <v>125351.9299999997</v>
      </c>
      <c r="J156">
        <f>J151-J154</f>
        <v>0</v>
      </c>
      <c r="K156">
        <f>K151-K154</f>
        <v>0</v>
      </c>
    </row>
    <row r="157" spans="1:12" hidden="1" x14ac:dyDescent="0.2"/>
  </sheetData>
  <mergeCells count="6">
    <mergeCell ref="I7:K7"/>
    <mergeCell ref="F2:K2"/>
    <mergeCell ref="D3:K3"/>
    <mergeCell ref="D4:K4"/>
    <mergeCell ref="D5:K5"/>
    <mergeCell ref="A6:K6"/>
  </mergeCells>
  <pageMargins left="0.70866141732283472" right="0.39370078740157483" top="0.39370078740157483" bottom="0.39370078740157483" header="0.11811023622047245" footer="0.11811023622047245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2016-12-07T11:40:41Z</cp:lastPrinted>
  <dcterms:created xsi:type="dcterms:W3CDTF">2006-09-16T00:00:00Z</dcterms:created>
  <dcterms:modified xsi:type="dcterms:W3CDTF">2019-10-21T13:44:39Z</dcterms:modified>
</cp:coreProperties>
</file>