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Table1!$7:$8</definedName>
    <definedName name="_xlnm.Print_Area" localSheetId="0">Table1!$A$1:$H$84</definedName>
  </definedNames>
  <calcPr calcId="152511"/>
</workbook>
</file>

<file path=xl/calcChain.xml><?xml version="1.0" encoding="utf-8"?>
<calcChain xmlns="http://schemas.openxmlformats.org/spreadsheetml/2006/main">
  <c r="E84" i="1" l="1"/>
  <c r="F12" i="1" l="1"/>
  <c r="G12" i="1"/>
  <c r="E12" i="1"/>
  <c r="E9" i="1"/>
  <c r="E58" i="1"/>
  <c r="G26" i="1"/>
  <c r="F26" i="1"/>
  <c r="G78" i="1" l="1"/>
  <c r="F78" i="1"/>
  <c r="E78" i="1" l="1"/>
  <c r="G10" i="1" l="1"/>
  <c r="F10" i="1"/>
  <c r="E10" i="1"/>
  <c r="G9" i="1"/>
  <c r="G73" i="1"/>
  <c r="F73" i="1"/>
  <c r="E73" i="1"/>
  <c r="G33" i="1"/>
  <c r="F33" i="1"/>
  <c r="E33" i="1"/>
  <c r="F53" i="1" l="1"/>
  <c r="G68" i="1"/>
  <c r="F68" i="1"/>
  <c r="E68" i="1"/>
  <c r="G63" i="1"/>
  <c r="F63" i="1"/>
  <c r="E63" i="1"/>
  <c r="G53" i="1"/>
  <c r="E53" i="1"/>
  <c r="G48" i="1"/>
  <c r="F48" i="1"/>
  <c r="E48" i="1"/>
  <c r="G43" i="1"/>
  <c r="F43" i="1"/>
  <c r="E43" i="1"/>
  <c r="G38" i="1"/>
  <c r="F38" i="1"/>
  <c r="E38" i="1"/>
  <c r="G28" i="1"/>
  <c r="F28" i="1"/>
  <c r="E28" i="1"/>
  <c r="G23" i="1"/>
  <c r="G11" i="1" s="1"/>
  <c r="G13" i="1" s="1"/>
  <c r="F23" i="1"/>
  <c r="E23" i="1"/>
  <c r="G83" i="1"/>
  <c r="F83" i="1"/>
  <c r="E83" i="1"/>
  <c r="F18" i="1"/>
  <c r="G18" i="1"/>
  <c r="E18" i="1"/>
  <c r="E11" i="1" l="1"/>
  <c r="E13" i="1" s="1"/>
  <c r="F84" i="1"/>
  <c r="F11" i="1"/>
  <c r="F13" i="1" s="1"/>
  <c r="G84" i="1"/>
</calcChain>
</file>

<file path=xl/sharedStrings.xml><?xml version="1.0" encoding="utf-8"?>
<sst xmlns="http://schemas.openxmlformats.org/spreadsheetml/2006/main" count="129" uniqueCount="37">
  <si>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</si>
  <si>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</si>
  <si>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</si>
  <si>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</si>
  <si>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</si>
  <si>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</si>
  <si>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</si>
  <si>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</si>
  <si>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</si>
  <si>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</si>
  <si>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</si>
  <si>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</si>
  <si>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</si>
  <si>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</si>
  <si>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</si>
  <si>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</si>
  <si>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</si>
  <si>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</si>
  <si>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</si>
  <si>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</si>
  <si>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</si>
  <si>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</si>
  <si>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</si>
  <si>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</si>
  <si>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</si>
  <si>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2023 год</t>
  </si>
  <si>
    <t>Членские взносы некоммерческим организациям</t>
  </si>
  <si>
    <t>2024 год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</si>
  <si>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</si>
  <si>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</si>
  <si>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</si>
  <si>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</si>
  <si>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Муниципальная программа: Комплексное социально - экономическое развитие Жирятинского сельского поселения (2023-2025 годы)</t>
  </si>
  <si>
    <t>2025 год</t>
  </si>
  <si>
    <t xml:space="preserve">Приложение </t>
  </si>
  <si>
    <t>Опубликование нармативно правовых актов муниципальных образований и иной официальной информации</t>
  </si>
  <si>
    <t>к постановлению администрации Жирятинского района от  25 декабря 2023 года № С-71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</si>
</sst>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9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vertical="top" wrapText="1"/>
    </xf>
    <xf numFmtId="4" fontId="7" fillId="2" borderId="20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7" fillId="2" borderId="27" xfId="0" applyNumberFormat="1" applyFont="1" applyFill="1" applyBorder="1" applyAlignment="1">
      <alignment vertical="top" wrapText="1"/>
    </xf>
    <xf numFmtId="4" fontId="7" fillId="2" borderId="27" xfId="0" applyNumberFormat="1" applyFont="1" applyFill="1" applyBorder="1" applyAlignment="1">
      <alignment vertical="top" wrapText="1"/>
    </xf>
    <xf numFmtId="0" fontId="13" fillId="2" borderId="9" xfId="0" applyNumberFormat="1" applyFont="1" applyFill="1" applyBorder="1" applyAlignment="1">
      <alignment vertical="top" wrapText="1"/>
    </xf>
    <xf numFmtId="4" fontId="8" fillId="2" borderId="9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0" fontId="13" fillId="2" borderId="8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vertical="top" wrapText="1"/>
    </xf>
    <xf numFmtId="0" fontId="8" fillId="2" borderId="14" xfId="0" applyNumberFormat="1" applyFont="1" applyFill="1" applyBorder="1" applyAlignment="1">
      <alignment vertical="top" wrapText="1"/>
    </xf>
    <xf numFmtId="0" fontId="8" fillId="2" borderId="15" xfId="0" applyNumberFormat="1" applyFont="1" applyFill="1" applyBorder="1" applyAlignment="1">
      <alignment vertical="top" wrapText="1"/>
    </xf>
    <xf numFmtId="0" fontId="8" fillId="2" borderId="16" xfId="0" applyNumberFormat="1" applyFont="1" applyFill="1" applyBorder="1" applyAlignment="1">
      <alignment vertical="top" wrapText="1"/>
    </xf>
    <xf numFmtId="0" fontId="8" fillId="2" borderId="29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13" fillId="2" borderId="4" xfId="0" applyNumberFormat="1" applyFont="1" applyFill="1" applyBorder="1" applyAlignment="1">
      <alignment horizontal="left" vertical="top" wrapText="1"/>
    </xf>
    <xf numFmtId="0" fontId="8" fillId="2" borderId="30" xfId="0" applyNumberFormat="1" applyFont="1" applyFill="1" applyBorder="1" applyAlignment="1">
      <alignment horizontal="center" vertical="top" wrapText="1"/>
    </xf>
    <xf numFmtId="0" fontId="8" fillId="2" borderId="31" xfId="0" applyNumberFormat="1" applyFont="1" applyFill="1" applyBorder="1" applyAlignment="1">
      <alignment horizontal="center" vertical="top" wrapText="1"/>
    </xf>
    <xf numFmtId="0" fontId="8" fillId="2" borderId="32" xfId="0" applyNumberFormat="1" applyFont="1" applyFill="1" applyBorder="1" applyAlignment="1">
      <alignment horizontal="center" vertical="top" wrapText="1"/>
    </xf>
    <xf numFmtId="0" fontId="8" fillId="2" borderId="30" xfId="0" applyNumberFormat="1" applyFont="1" applyFill="1" applyBorder="1" applyAlignment="1">
      <alignment horizontal="left" vertical="top" wrapText="1"/>
    </xf>
    <xf numFmtId="0" fontId="8" fillId="2" borderId="31" xfId="0" applyNumberFormat="1" applyFont="1" applyFill="1" applyBorder="1" applyAlignment="1">
      <alignment horizontal="left" vertical="top" wrapText="1"/>
    </xf>
    <xf numFmtId="0" fontId="8" fillId="2" borderId="32" xfId="0" applyNumberFormat="1" applyFont="1" applyFill="1" applyBorder="1" applyAlignment="1">
      <alignment horizontal="left" vertical="top" wrapText="1"/>
    </xf>
    <xf numFmtId="0" fontId="13" fillId="2" borderId="7" xfId="0" applyNumberFormat="1" applyFont="1" applyFill="1" applyBorder="1" applyAlignment="1">
      <alignment horizontal="left" vertical="top" wrapText="1"/>
    </xf>
    <xf numFmtId="0" fontId="13" fillId="2" borderId="8" xfId="0" applyNumberFormat="1" applyFont="1" applyFill="1" applyBorder="1" applyAlignment="1">
      <alignment horizontal="left" vertical="top" wrapText="1"/>
    </xf>
    <xf numFmtId="0" fontId="13" fillId="2" borderId="9" xfId="0" applyNumberFormat="1" applyFont="1" applyFill="1" applyBorder="1" applyAlignment="1">
      <alignment horizontal="left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7" fillId="2" borderId="18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7" fillId="2" borderId="25" xfId="0" applyNumberFormat="1" applyFont="1" applyFill="1" applyBorder="1" applyAlignment="1">
      <alignment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26" xfId="0" applyNumberFormat="1" applyFont="1" applyFill="1" applyBorder="1" applyAlignment="1">
      <alignment horizontal="left" vertical="top" wrapText="1"/>
    </xf>
    <xf numFmtId="0" fontId="12" fillId="2" borderId="21" xfId="0" applyNumberFormat="1" applyFont="1" applyFill="1" applyBorder="1" applyAlignment="1">
      <alignment horizontal="center" vertical="top" wrapText="1"/>
    </xf>
    <xf numFmtId="0" fontId="12" fillId="2" borderId="23" xfId="0" applyNumberFormat="1" applyFont="1" applyFill="1" applyBorder="1" applyAlignment="1">
      <alignment horizontal="center" vertical="top" wrapText="1"/>
    </xf>
    <xf numFmtId="0" fontId="12" fillId="2" borderId="28" xfId="0" applyNumberFormat="1" applyFont="1" applyFill="1" applyBorder="1" applyAlignment="1">
      <alignment horizontal="center" vertical="top" wrapText="1"/>
    </xf>
    <xf numFmtId="0" fontId="13" fillId="2" borderId="8" xfId="0" applyNumberFormat="1" applyFont="1" applyFill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110" zoomScaleNormal="120" zoomScaleSheetLayoutView="110" workbookViewId="0">
      <pane xSplit="1" ySplit="8" topLeftCell="B51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RowHeight="12.75" x14ac:dyDescent="0.2"/>
  <cols>
    <col min="1" max="1" width="5" customWidth="1"/>
    <col min="2" max="2" width="49.16406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3.33203125" customWidth="1"/>
    <col min="9" max="9" width="18.1640625" bestFit="1" customWidth="1"/>
    <col min="10" max="11" width="15.33203125" bestFit="1" customWidth="1"/>
  </cols>
  <sheetData>
    <row r="1" spans="1:8" x14ac:dyDescent="0.2">
      <c r="H1" t="s">
        <v>34</v>
      </c>
    </row>
    <row r="2" spans="1:8" ht="30.75" customHeight="1" x14ac:dyDescent="0.2">
      <c r="F2" s="35" t="s">
        <v>36</v>
      </c>
      <c r="G2" s="35"/>
      <c r="H2" s="35"/>
    </row>
    <row r="3" spans="1:8" x14ac:dyDescent="0.2">
      <c r="H3" s="31"/>
    </row>
    <row r="4" spans="1:8" ht="28.5" hidden="1" customHeight="1" x14ac:dyDescent="0.2">
      <c r="A4" t="s">
        <v>0</v>
      </c>
      <c r="F4" s="93"/>
      <c r="G4" s="93"/>
      <c r="H4" s="93"/>
    </row>
    <row r="5" spans="1:8" ht="14.25" customHeight="1" x14ac:dyDescent="0.2">
      <c r="A5" s="1" t="s">
        <v>0</v>
      </c>
      <c r="B5" s="1" t="s">
        <v>0</v>
      </c>
      <c r="C5" s="1" t="s">
        <v>0</v>
      </c>
      <c r="D5" s="32"/>
      <c r="E5" s="33"/>
      <c r="F5" s="33"/>
      <c r="G5" s="33"/>
      <c r="H5" s="34" t="s">
        <v>24</v>
      </c>
    </row>
    <row r="6" spans="1:8" ht="20.25" customHeight="1" x14ac:dyDescent="0.2">
      <c r="A6" s="73" t="s">
        <v>11</v>
      </c>
      <c r="B6" s="73"/>
      <c r="C6" s="73"/>
      <c r="D6" s="73"/>
      <c r="E6" s="73"/>
      <c r="F6" s="73"/>
      <c r="G6" s="73"/>
      <c r="H6" s="73"/>
    </row>
    <row r="7" spans="1:8" ht="25.5" customHeight="1" x14ac:dyDescent="0.2">
      <c r="A7" s="74" t="s">
        <v>1</v>
      </c>
      <c r="B7" s="76" t="s">
        <v>28</v>
      </c>
      <c r="C7" s="76" t="s">
        <v>2</v>
      </c>
      <c r="D7" s="76" t="s">
        <v>3</v>
      </c>
      <c r="E7" s="76" t="s">
        <v>4</v>
      </c>
      <c r="F7" s="76"/>
      <c r="G7" s="76"/>
      <c r="H7" s="76" t="s">
        <v>5</v>
      </c>
    </row>
    <row r="8" spans="1:8" ht="29.25" customHeight="1" thickBot="1" x14ac:dyDescent="0.25">
      <c r="A8" s="75" t="s">
        <v>0</v>
      </c>
      <c r="B8" s="77" t="s">
        <v>0</v>
      </c>
      <c r="C8" s="78" t="s">
        <v>0</v>
      </c>
      <c r="D8" s="78" t="s">
        <v>0</v>
      </c>
      <c r="E8" s="9" t="s">
        <v>25</v>
      </c>
      <c r="F8" s="9" t="s">
        <v>27</v>
      </c>
      <c r="G8" s="9" t="s">
        <v>33</v>
      </c>
      <c r="H8" s="78" t="s">
        <v>0</v>
      </c>
    </row>
    <row r="9" spans="1:8" ht="15.75" customHeight="1" x14ac:dyDescent="0.2">
      <c r="A9" s="79"/>
      <c r="B9" s="82" t="s">
        <v>32</v>
      </c>
      <c r="C9" s="85" t="s">
        <v>22</v>
      </c>
      <c r="D9" s="10" t="s">
        <v>6</v>
      </c>
      <c r="E9" s="11">
        <f>E14+E19+E24+E34+E39+E44+E49+E59+E64+E69+E79</f>
        <v>3166950.24</v>
      </c>
      <c r="F9" s="11">
        <v>4437019.1500000004</v>
      </c>
      <c r="G9" s="11">
        <f t="shared" ref="G9" si="0">G14+G19+G24+G34+G39+G44+G49+G59+G64+G69+G79</f>
        <v>8341596</v>
      </c>
      <c r="H9" s="88"/>
    </row>
    <row r="10" spans="1:8" ht="15.75" customHeight="1" x14ac:dyDescent="0.2">
      <c r="A10" s="80"/>
      <c r="B10" s="83"/>
      <c r="C10" s="86"/>
      <c r="D10" s="12" t="s">
        <v>7</v>
      </c>
      <c r="E10" s="6">
        <f>E15+E20+E25+E35+E40+E45+E50+E60+E65+E70+E80</f>
        <v>287372.21999999997</v>
      </c>
      <c r="F10" s="6">
        <f>F15+F20+F25+F35+F40+F45+F50+F60+F65+F70+F80</f>
        <v>300320</v>
      </c>
      <c r="G10" s="6">
        <f>G15+G20+G25+G35+G40+G45+G50+G60+G65+G70+G80</f>
        <v>310906.65999999997</v>
      </c>
      <c r="H10" s="89"/>
    </row>
    <row r="11" spans="1:8" ht="12.75" customHeight="1" x14ac:dyDescent="0.2">
      <c r="A11" s="80"/>
      <c r="B11" s="83"/>
      <c r="C11" s="86"/>
      <c r="D11" s="12" t="s">
        <v>8</v>
      </c>
      <c r="E11" s="6">
        <f>E23+E26+E36+E43+E48+E53+E56+E63+E68+E73+E78+E83</f>
        <v>8058275.3399999999</v>
      </c>
      <c r="F11" s="6">
        <f>F23+F26+F38+F43+F48+F53+F63+F68+F73+F78+F83</f>
        <v>7883258.0800000001</v>
      </c>
      <c r="G11" s="6">
        <f>G23+G26+G38+G43+G48+G53+G63+G68+G73+G78+G83</f>
        <v>8215096.1900000004</v>
      </c>
      <c r="H11" s="89"/>
    </row>
    <row r="12" spans="1:8" ht="15.75" customHeight="1" x14ac:dyDescent="0.2">
      <c r="A12" s="80"/>
      <c r="B12" s="83"/>
      <c r="C12" s="86"/>
      <c r="D12" s="12" t="s">
        <v>9</v>
      </c>
      <c r="E12" s="6">
        <f>E17+E22+E27+E32+E37+E42+E47+E52+E57+E62+E67+E72+E77+E82</f>
        <v>0</v>
      </c>
      <c r="F12" s="6">
        <f t="shared" ref="F12:G12" si="1">F17+F22+F27+F32+F37+F42+F47+F52+F57+F62+F67+F72+F77+F82</f>
        <v>0</v>
      </c>
      <c r="G12" s="6">
        <f t="shared" si="1"/>
        <v>0</v>
      </c>
      <c r="H12" s="89"/>
    </row>
    <row r="13" spans="1:8" ht="15.75" customHeight="1" thickBot="1" x14ac:dyDescent="0.25">
      <c r="A13" s="81"/>
      <c r="B13" s="84"/>
      <c r="C13" s="87"/>
      <c r="D13" s="13" t="s">
        <v>10</v>
      </c>
      <c r="E13" s="14">
        <f>E9+E10+E11+E12</f>
        <v>11512597.800000001</v>
      </c>
      <c r="F13" s="14">
        <f t="shared" ref="F13:G13" si="2">F9+F10+F11+F12</f>
        <v>12620597.23</v>
      </c>
      <c r="G13" s="14">
        <f t="shared" si="2"/>
        <v>16867598.850000001</v>
      </c>
      <c r="H13" s="90"/>
    </row>
    <row r="14" spans="1:8" ht="15.75" customHeight="1" x14ac:dyDescent="0.2">
      <c r="A14" s="37">
        <v>1</v>
      </c>
      <c r="B14" s="40" t="s">
        <v>12</v>
      </c>
      <c r="C14" s="59" t="s">
        <v>22</v>
      </c>
      <c r="D14" s="15" t="s">
        <v>6</v>
      </c>
      <c r="E14" s="16"/>
      <c r="F14" s="16"/>
      <c r="G14" s="16"/>
      <c r="H14" s="91"/>
    </row>
    <row r="15" spans="1:8" ht="16.5" customHeight="1" x14ac:dyDescent="0.2">
      <c r="A15" s="37"/>
      <c r="B15" s="40"/>
      <c r="C15" s="59"/>
      <c r="D15" s="17" t="s">
        <v>7</v>
      </c>
      <c r="E15" s="7">
        <v>287372.21999999997</v>
      </c>
      <c r="F15" s="7">
        <v>300320</v>
      </c>
      <c r="G15" s="7">
        <v>310906.65999999997</v>
      </c>
      <c r="H15" s="91"/>
    </row>
    <row r="16" spans="1:8" ht="15" customHeight="1" x14ac:dyDescent="0.2">
      <c r="A16" s="37"/>
      <c r="B16" s="40"/>
      <c r="C16" s="59"/>
      <c r="D16" s="17" t="s">
        <v>8</v>
      </c>
      <c r="E16" s="7"/>
      <c r="F16" s="7"/>
      <c r="G16" s="7"/>
      <c r="H16" s="91"/>
    </row>
    <row r="17" spans="1:8" ht="15.75" customHeight="1" x14ac:dyDescent="0.2">
      <c r="A17" s="37"/>
      <c r="B17" s="40"/>
      <c r="C17" s="59"/>
      <c r="D17" s="17" t="s">
        <v>9</v>
      </c>
      <c r="E17" s="7"/>
      <c r="F17" s="7"/>
      <c r="G17" s="7"/>
      <c r="H17" s="91"/>
    </row>
    <row r="18" spans="1:8" ht="15" customHeight="1" x14ac:dyDescent="0.2">
      <c r="A18" s="38"/>
      <c r="B18" s="49"/>
      <c r="C18" s="60"/>
      <c r="D18" s="18" t="s">
        <v>10</v>
      </c>
      <c r="E18" s="6">
        <f>E14+E15+E16+E17</f>
        <v>287372.21999999997</v>
      </c>
      <c r="F18" s="6">
        <f t="shared" ref="F18:G18" si="3">F14+F15+F16+F17</f>
        <v>300320</v>
      </c>
      <c r="G18" s="6">
        <f t="shared" si="3"/>
        <v>310906.65999999997</v>
      </c>
      <c r="H18" s="92"/>
    </row>
    <row r="19" spans="1:8" ht="15.75" customHeight="1" x14ac:dyDescent="0.2">
      <c r="A19" s="36">
        <v>2</v>
      </c>
      <c r="B19" s="39" t="s">
        <v>13</v>
      </c>
      <c r="C19" s="59" t="s">
        <v>22</v>
      </c>
      <c r="D19" s="17" t="s">
        <v>6</v>
      </c>
      <c r="E19" s="7"/>
      <c r="F19" s="7"/>
      <c r="G19" s="7"/>
      <c r="H19" s="91"/>
    </row>
    <row r="20" spans="1:8" ht="15" customHeight="1" x14ac:dyDescent="0.2">
      <c r="A20" s="37"/>
      <c r="B20" s="40"/>
      <c r="C20" s="59"/>
      <c r="D20" s="17" t="s">
        <v>7</v>
      </c>
      <c r="E20" s="7"/>
      <c r="F20" s="7"/>
      <c r="G20" s="7"/>
      <c r="H20" s="91"/>
    </row>
    <row r="21" spans="1:8" ht="14.25" customHeight="1" x14ac:dyDescent="0.2">
      <c r="A21" s="37"/>
      <c r="B21" s="40"/>
      <c r="C21" s="59"/>
      <c r="D21" s="17" t="s">
        <v>8</v>
      </c>
      <c r="E21" s="7">
        <v>0</v>
      </c>
      <c r="F21" s="7">
        <v>117000</v>
      </c>
      <c r="G21" s="7">
        <v>117000</v>
      </c>
      <c r="H21" s="91"/>
    </row>
    <row r="22" spans="1:8" ht="16.5" customHeight="1" x14ac:dyDescent="0.2">
      <c r="A22" s="37"/>
      <c r="B22" s="19"/>
      <c r="C22" s="59"/>
      <c r="D22" s="17" t="s">
        <v>9</v>
      </c>
      <c r="E22" s="7"/>
      <c r="F22" s="7"/>
      <c r="G22" s="7"/>
      <c r="H22" s="91"/>
    </row>
    <row r="23" spans="1:8" ht="14.45" customHeight="1" x14ac:dyDescent="0.2">
      <c r="A23" s="38"/>
      <c r="B23" s="20"/>
      <c r="C23" s="60"/>
      <c r="D23" s="18" t="s">
        <v>10</v>
      </c>
      <c r="E23" s="6">
        <f t="shared" ref="E23" si="4">E19+E20+E21+E22</f>
        <v>0</v>
      </c>
      <c r="F23" s="6">
        <f t="shared" ref="F23" si="5">F19+F20+F21+F22</f>
        <v>117000</v>
      </c>
      <c r="G23" s="6">
        <f t="shared" ref="G23" si="6">G19+G20+G21+G22</f>
        <v>117000</v>
      </c>
      <c r="H23" s="92"/>
    </row>
    <row r="24" spans="1:8" ht="15" customHeight="1" x14ac:dyDescent="0.2">
      <c r="A24" s="36">
        <v>3</v>
      </c>
      <c r="B24" s="48" t="s">
        <v>14</v>
      </c>
      <c r="C24" s="59" t="s">
        <v>22</v>
      </c>
      <c r="D24" s="17" t="s">
        <v>6</v>
      </c>
      <c r="E24" s="7">
        <v>3166950.24</v>
      </c>
      <c r="F24" s="7">
        <v>4170798</v>
      </c>
      <c r="G24" s="7">
        <v>8341596</v>
      </c>
      <c r="H24" s="91"/>
    </row>
    <row r="25" spans="1:8" ht="17.25" customHeight="1" x14ac:dyDescent="0.2">
      <c r="A25" s="37"/>
      <c r="B25" s="40"/>
      <c r="C25" s="59"/>
      <c r="D25" s="17" t="s">
        <v>7</v>
      </c>
      <c r="E25" s="7"/>
      <c r="F25" s="7"/>
      <c r="G25" s="7"/>
      <c r="H25" s="91"/>
    </row>
    <row r="26" spans="1:8" x14ac:dyDescent="0.2">
      <c r="A26" s="37"/>
      <c r="B26" s="40"/>
      <c r="C26" s="59"/>
      <c r="D26" s="17" t="s">
        <v>8</v>
      </c>
      <c r="E26" s="7">
        <v>3857470.67</v>
      </c>
      <c r="F26" s="7">
        <f>2961059.99+266221.15</f>
        <v>3227281.14</v>
      </c>
      <c r="G26" s="7">
        <f>2997120.89+532442.3</f>
        <v>3529563.1900000004</v>
      </c>
      <c r="H26" s="91"/>
    </row>
    <row r="27" spans="1:8" x14ac:dyDescent="0.2">
      <c r="A27" s="37"/>
      <c r="B27" s="40"/>
      <c r="C27" s="59"/>
      <c r="D27" s="17" t="s">
        <v>9</v>
      </c>
      <c r="E27" s="7"/>
      <c r="F27" s="7"/>
      <c r="G27" s="7"/>
      <c r="H27" s="91"/>
    </row>
    <row r="28" spans="1:8" x14ac:dyDescent="0.2">
      <c r="A28" s="38"/>
      <c r="B28" s="49"/>
      <c r="C28" s="60"/>
      <c r="D28" s="18" t="s">
        <v>10</v>
      </c>
      <c r="E28" s="6">
        <f t="shared" ref="E28" si="7">E24+E25+E26+E27</f>
        <v>7024420.9100000001</v>
      </c>
      <c r="F28" s="6">
        <f t="shared" ref="F28" si="8">F24+F25+F26+F27</f>
        <v>7398079.1400000006</v>
      </c>
      <c r="G28" s="6">
        <f t="shared" ref="G28" si="9">G24+G25+G26+G27</f>
        <v>11871159.190000001</v>
      </c>
      <c r="H28" s="92"/>
    </row>
    <row r="29" spans="1:8" ht="15" customHeight="1" x14ac:dyDescent="0.2">
      <c r="A29" s="41" t="s">
        <v>30</v>
      </c>
      <c r="B29" s="44" t="s">
        <v>29</v>
      </c>
      <c r="C29" s="71" t="s">
        <v>22</v>
      </c>
      <c r="D29" s="21" t="s">
        <v>6</v>
      </c>
      <c r="E29" s="8">
        <v>3166950.24</v>
      </c>
      <c r="F29" s="8">
        <v>4170798</v>
      </c>
      <c r="G29" s="8">
        <v>8341596</v>
      </c>
      <c r="H29" s="91"/>
    </row>
    <row r="30" spans="1:8" ht="16.5" customHeight="1" x14ac:dyDescent="0.2">
      <c r="A30" s="42"/>
      <c r="B30" s="45"/>
      <c r="C30" s="71"/>
      <c r="D30" s="21" t="s">
        <v>7</v>
      </c>
      <c r="E30" s="8"/>
      <c r="F30" s="8"/>
      <c r="G30" s="8"/>
      <c r="H30" s="91"/>
    </row>
    <row r="31" spans="1:8" ht="17.25" customHeight="1" x14ac:dyDescent="0.2">
      <c r="A31" s="42"/>
      <c r="B31" s="45"/>
      <c r="C31" s="71"/>
      <c r="D31" s="21" t="s">
        <v>8</v>
      </c>
      <c r="E31" s="8">
        <v>202145.76</v>
      </c>
      <c r="F31" s="8">
        <v>266221.15000000002</v>
      </c>
      <c r="G31" s="8">
        <v>532442.30000000005</v>
      </c>
      <c r="H31" s="91"/>
    </row>
    <row r="32" spans="1:8" x14ac:dyDescent="0.2">
      <c r="A32" s="42"/>
      <c r="B32" s="45"/>
      <c r="C32" s="71"/>
      <c r="D32" s="21" t="s">
        <v>9</v>
      </c>
      <c r="E32" s="8"/>
      <c r="F32" s="8"/>
      <c r="G32" s="8"/>
      <c r="H32" s="91"/>
    </row>
    <row r="33" spans="1:8" ht="13.5" x14ac:dyDescent="0.2">
      <c r="A33" s="43"/>
      <c r="B33" s="46"/>
      <c r="C33" s="72"/>
      <c r="D33" s="22" t="s">
        <v>10</v>
      </c>
      <c r="E33" s="23">
        <f t="shared" ref="E33:G33" si="10">E29+E30+E31+E32</f>
        <v>3369096</v>
      </c>
      <c r="F33" s="23">
        <f t="shared" si="10"/>
        <v>4437019.1500000004</v>
      </c>
      <c r="G33" s="23">
        <f t="shared" si="10"/>
        <v>8874038.3000000007</v>
      </c>
      <c r="H33" s="92"/>
    </row>
    <row r="34" spans="1:8" ht="12" customHeight="1" x14ac:dyDescent="0.2">
      <c r="A34" s="36">
        <v>4</v>
      </c>
      <c r="B34" s="39" t="s">
        <v>15</v>
      </c>
      <c r="C34" s="59" t="s">
        <v>22</v>
      </c>
      <c r="D34" s="17" t="s">
        <v>6</v>
      </c>
      <c r="E34" s="7"/>
      <c r="F34" s="7"/>
      <c r="G34" s="7"/>
      <c r="H34" s="91"/>
    </row>
    <row r="35" spans="1:8" ht="11.25" customHeight="1" x14ac:dyDescent="0.2">
      <c r="A35" s="37"/>
      <c r="B35" s="40"/>
      <c r="C35" s="59"/>
      <c r="D35" s="17" t="s">
        <v>7</v>
      </c>
      <c r="E35" s="7"/>
      <c r="F35" s="7"/>
      <c r="G35" s="7"/>
      <c r="H35" s="91"/>
    </row>
    <row r="36" spans="1:8" x14ac:dyDescent="0.2">
      <c r="A36" s="37"/>
      <c r="B36" s="40"/>
      <c r="C36" s="59"/>
      <c r="D36" s="17" t="s">
        <v>8</v>
      </c>
      <c r="E36" s="7">
        <v>1643112</v>
      </c>
      <c r="F36" s="7">
        <v>1858317</v>
      </c>
      <c r="G36" s="7">
        <v>1913850</v>
      </c>
      <c r="H36" s="91"/>
    </row>
    <row r="37" spans="1:8" x14ac:dyDescent="0.2">
      <c r="A37" s="37"/>
      <c r="B37" s="40"/>
      <c r="C37" s="59"/>
      <c r="D37" s="17" t="s">
        <v>9</v>
      </c>
      <c r="E37" s="7"/>
      <c r="F37" s="7"/>
      <c r="G37" s="7"/>
      <c r="H37" s="91"/>
    </row>
    <row r="38" spans="1:8" x14ac:dyDescent="0.2">
      <c r="A38" s="37"/>
      <c r="B38" s="49"/>
      <c r="C38" s="60"/>
      <c r="D38" s="18" t="s">
        <v>10</v>
      </c>
      <c r="E38" s="6">
        <f t="shared" ref="E38" si="11">E34+E35+E36+E37</f>
        <v>1643112</v>
      </c>
      <c r="F38" s="6">
        <f t="shared" ref="F38" si="12">F34+F35+F36+F37</f>
        <v>1858317</v>
      </c>
      <c r="G38" s="6">
        <f t="shared" ref="G38" si="13">G34+G35+G36+G37</f>
        <v>1913850</v>
      </c>
      <c r="H38" s="92"/>
    </row>
    <row r="39" spans="1:8" ht="12.75" customHeight="1" x14ac:dyDescent="0.2">
      <c r="A39" s="47">
        <v>5</v>
      </c>
      <c r="B39" s="50" t="s">
        <v>16</v>
      </c>
      <c r="C39" s="59" t="s">
        <v>22</v>
      </c>
      <c r="D39" s="17" t="s">
        <v>6</v>
      </c>
      <c r="E39" s="7"/>
      <c r="F39" s="7"/>
      <c r="G39" s="7"/>
      <c r="H39" s="91"/>
    </row>
    <row r="40" spans="1:8" ht="9.75" customHeight="1" x14ac:dyDescent="0.2">
      <c r="A40" s="47"/>
      <c r="B40" s="51"/>
      <c r="C40" s="59"/>
      <c r="D40" s="17" t="s">
        <v>7</v>
      </c>
      <c r="E40" s="7"/>
      <c r="F40" s="7"/>
      <c r="G40" s="7"/>
      <c r="H40" s="91"/>
    </row>
    <row r="41" spans="1:8" x14ac:dyDescent="0.2">
      <c r="A41" s="47"/>
      <c r="B41" s="51"/>
      <c r="C41" s="59"/>
      <c r="D41" s="17" t="s">
        <v>8</v>
      </c>
      <c r="E41" s="7">
        <v>10050</v>
      </c>
      <c r="F41" s="7">
        <v>20000</v>
      </c>
      <c r="G41" s="7">
        <v>20000</v>
      </c>
      <c r="H41" s="91"/>
    </row>
    <row r="42" spans="1:8" x14ac:dyDescent="0.2">
      <c r="A42" s="47"/>
      <c r="B42" s="51"/>
      <c r="C42" s="59"/>
      <c r="D42" s="17" t="s">
        <v>9</v>
      </c>
      <c r="E42" s="7"/>
      <c r="F42" s="7"/>
      <c r="G42" s="7"/>
      <c r="H42" s="91"/>
    </row>
    <row r="43" spans="1:8" x14ac:dyDescent="0.2">
      <c r="A43" s="47"/>
      <c r="B43" s="52"/>
      <c r="C43" s="60"/>
      <c r="D43" s="18" t="s">
        <v>10</v>
      </c>
      <c r="E43" s="6">
        <f t="shared" ref="E43" si="14">E39+E40+E41+E42</f>
        <v>10050</v>
      </c>
      <c r="F43" s="6">
        <f t="shared" ref="F43" si="15">F39+F40+F41+F42</f>
        <v>20000</v>
      </c>
      <c r="G43" s="6">
        <f t="shared" ref="G43" si="16">G39+G40+G41+G42</f>
        <v>20000</v>
      </c>
      <c r="H43" s="92"/>
    </row>
    <row r="44" spans="1:8" ht="15" customHeight="1" x14ac:dyDescent="0.2">
      <c r="A44" s="36">
        <v>6</v>
      </c>
      <c r="B44" s="39" t="s">
        <v>17</v>
      </c>
      <c r="C44" s="59" t="s">
        <v>22</v>
      </c>
      <c r="D44" s="17" t="s">
        <v>6</v>
      </c>
      <c r="E44" s="7"/>
      <c r="F44" s="7"/>
      <c r="G44" s="7"/>
      <c r="H44" s="91"/>
    </row>
    <row r="45" spans="1:8" ht="15.75" customHeight="1" x14ac:dyDescent="0.2">
      <c r="A45" s="37"/>
      <c r="B45" s="40"/>
      <c r="C45" s="59"/>
      <c r="D45" s="17" t="s">
        <v>7</v>
      </c>
      <c r="E45" s="7"/>
      <c r="F45" s="7"/>
      <c r="G45" s="7"/>
      <c r="H45" s="91"/>
    </row>
    <row r="46" spans="1:8" x14ac:dyDescent="0.2">
      <c r="A46" s="37"/>
      <c r="B46" s="40"/>
      <c r="C46" s="59"/>
      <c r="D46" s="17" t="s">
        <v>8</v>
      </c>
      <c r="E46" s="7">
        <v>191153</v>
      </c>
      <c r="F46" s="7">
        <v>254520</v>
      </c>
      <c r="G46" s="7">
        <v>240543</v>
      </c>
      <c r="H46" s="91"/>
    </row>
    <row r="47" spans="1:8" ht="14.25" customHeight="1" x14ac:dyDescent="0.2">
      <c r="A47" s="37"/>
      <c r="B47" s="40"/>
      <c r="C47" s="59"/>
      <c r="D47" s="17" t="s">
        <v>9</v>
      </c>
      <c r="E47" s="7"/>
      <c r="F47" s="7"/>
      <c r="G47" s="7"/>
      <c r="H47" s="91"/>
    </row>
    <row r="48" spans="1:8" ht="13.5" customHeight="1" x14ac:dyDescent="0.2">
      <c r="A48" s="38"/>
      <c r="B48" s="49"/>
      <c r="C48" s="59"/>
      <c r="D48" s="18" t="s">
        <v>10</v>
      </c>
      <c r="E48" s="6">
        <f t="shared" ref="E48" si="17">E44+E45+E46+E47</f>
        <v>191153</v>
      </c>
      <c r="F48" s="6">
        <f t="shared" ref="F48" si="18">F44+F45+F46+F47</f>
        <v>254520</v>
      </c>
      <c r="G48" s="6">
        <f t="shared" ref="G48" si="19">G44+G45+G46+G47</f>
        <v>240543</v>
      </c>
      <c r="H48" s="92"/>
    </row>
    <row r="49" spans="1:8" ht="16.5" customHeight="1" x14ac:dyDescent="0.2">
      <c r="A49" s="36">
        <v>7</v>
      </c>
      <c r="B49" s="53" t="s">
        <v>18</v>
      </c>
      <c r="C49" s="68" t="s">
        <v>22</v>
      </c>
      <c r="D49" s="17" t="s">
        <v>6</v>
      </c>
      <c r="E49" s="7"/>
      <c r="F49" s="7"/>
      <c r="G49" s="7"/>
      <c r="H49" s="91"/>
    </row>
    <row r="50" spans="1:8" ht="15.75" customHeight="1" x14ac:dyDescent="0.2">
      <c r="A50" s="37"/>
      <c r="B50" s="54"/>
      <c r="C50" s="69"/>
      <c r="D50" s="17" t="s">
        <v>7</v>
      </c>
      <c r="E50" s="7"/>
      <c r="F50" s="7"/>
      <c r="G50" s="7"/>
      <c r="H50" s="91"/>
    </row>
    <row r="51" spans="1:8" x14ac:dyDescent="0.2">
      <c r="A51" s="37"/>
      <c r="B51" s="54"/>
      <c r="C51" s="69"/>
      <c r="D51" s="17" t="s">
        <v>8</v>
      </c>
      <c r="E51" s="7">
        <v>688132.67</v>
      </c>
      <c r="F51" s="7">
        <v>651847.93999999994</v>
      </c>
      <c r="G51" s="7">
        <v>579595</v>
      </c>
      <c r="H51" s="91"/>
    </row>
    <row r="52" spans="1:8" x14ac:dyDescent="0.2">
      <c r="A52" s="37"/>
      <c r="B52" s="54"/>
      <c r="C52" s="69"/>
      <c r="D52" s="17" t="s">
        <v>9</v>
      </c>
      <c r="E52" s="7"/>
      <c r="F52" s="7"/>
      <c r="G52" s="7"/>
      <c r="H52" s="91"/>
    </row>
    <row r="53" spans="1:8" x14ac:dyDescent="0.2">
      <c r="A53" s="38"/>
      <c r="B53" s="55"/>
      <c r="C53" s="70"/>
      <c r="D53" s="18" t="s">
        <v>10</v>
      </c>
      <c r="E53" s="6">
        <f t="shared" ref="E53" si="20">E49+E50+E51+E52</f>
        <v>688132.67</v>
      </c>
      <c r="F53" s="6">
        <f t="shared" ref="F53" si="21">F49+F50+F51+F52</f>
        <v>651847.93999999994</v>
      </c>
      <c r="G53" s="6">
        <f t="shared" ref="G53" si="22">G49+G50+G51+G52</f>
        <v>579595</v>
      </c>
      <c r="H53" s="92"/>
    </row>
    <row r="54" spans="1:8" x14ac:dyDescent="0.2">
      <c r="A54" s="5"/>
      <c r="B54" s="65" t="s">
        <v>35</v>
      </c>
      <c r="C54" s="68" t="s">
        <v>22</v>
      </c>
      <c r="D54" s="17" t="s">
        <v>6</v>
      </c>
      <c r="E54" s="6"/>
      <c r="F54" s="6"/>
      <c r="G54" s="6"/>
      <c r="H54" s="24"/>
    </row>
    <row r="55" spans="1:8" x14ac:dyDescent="0.2">
      <c r="A55" s="5">
        <v>8</v>
      </c>
      <c r="B55" s="66"/>
      <c r="C55" s="69"/>
      <c r="D55" s="17" t="s">
        <v>7</v>
      </c>
      <c r="E55" s="6"/>
      <c r="F55" s="6"/>
      <c r="G55" s="6"/>
      <c r="H55" s="24"/>
    </row>
    <row r="56" spans="1:8" x14ac:dyDescent="0.2">
      <c r="A56" s="5"/>
      <c r="B56" s="66"/>
      <c r="C56" s="69"/>
      <c r="D56" s="17" t="s">
        <v>8</v>
      </c>
      <c r="E56" s="7">
        <v>1945</v>
      </c>
      <c r="F56" s="6"/>
      <c r="G56" s="6"/>
      <c r="H56" s="24"/>
    </row>
    <row r="57" spans="1:8" x14ac:dyDescent="0.2">
      <c r="A57" s="5"/>
      <c r="B57" s="66"/>
      <c r="C57" s="69"/>
      <c r="D57" s="17" t="s">
        <v>9</v>
      </c>
      <c r="E57" s="6"/>
      <c r="F57" s="6"/>
      <c r="G57" s="6"/>
      <c r="H57" s="24"/>
    </row>
    <row r="58" spans="1:8" x14ac:dyDescent="0.2">
      <c r="A58" s="5"/>
      <c r="B58" s="67"/>
      <c r="C58" s="70"/>
      <c r="D58" s="18" t="s">
        <v>10</v>
      </c>
      <c r="E58" s="6">
        <f>E56+E57+E55+E54</f>
        <v>1945</v>
      </c>
      <c r="F58" s="6"/>
      <c r="G58" s="6"/>
      <c r="H58" s="24"/>
    </row>
    <row r="59" spans="1:8" ht="13.5" customHeight="1" x14ac:dyDescent="0.2">
      <c r="A59" s="36">
        <v>9</v>
      </c>
      <c r="B59" s="39" t="s">
        <v>19</v>
      </c>
      <c r="C59" s="59" t="s">
        <v>22</v>
      </c>
      <c r="D59" s="17" t="s">
        <v>6</v>
      </c>
      <c r="E59" s="7"/>
      <c r="F59" s="7"/>
      <c r="G59" s="7"/>
      <c r="H59" s="91"/>
    </row>
    <row r="60" spans="1:8" ht="15" customHeight="1" x14ac:dyDescent="0.2">
      <c r="A60" s="37"/>
      <c r="B60" s="40"/>
      <c r="C60" s="59"/>
      <c r="D60" s="17" t="s">
        <v>7</v>
      </c>
      <c r="E60" s="7"/>
      <c r="F60" s="7"/>
      <c r="G60" s="7"/>
      <c r="H60" s="91"/>
    </row>
    <row r="61" spans="1:8" x14ac:dyDescent="0.2">
      <c r="A61" s="37"/>
      <c r="B61" s="40"/>
      <c r="C61" s="59"/>
      <c r="D61" s="17" t="s">
        <v>8</v>
      </c>
      <c r="E61" s="7"/>
      <c r="F61" s="7">
        <v>15000</v>
      </c>
      <c r="G61" s="7">
        <v>15000</v>
      </c>
      <c r="H61" s="91"/>
    </row>
    <row r="62" spans="1:8" x14ac:dyDescent="0.2">
      <c r="A62" s="37"/>
      <c r="B62" s="40"/>
      <c r="C62" s="59"/>
      <c r="D62" s="17" t="s">
        <v>9</v>
      </c>
      <c r="E62" s="7"/>
      <c r="F62" s="7"/>
      <c r="G62" s="7"/>
      <c r="H62" s="91"/>
    </row>
    <row r="63" spans="1:8" x14ac:dyDescent="0.2">
      <c r="A63" s="38"/>
      <c r="B63" s="49"/>
      <c r="C63" s="60"/>
      <c r="D63" s="18" t="s">
        <v>10</v>
      </c>
      <c r="E63" s="6">
        <f t="shared" ref="E63" si="23">E59+E60+E61+E62</f>
        <v>0</v>
      </c>
      <c r="F63" s="6">
        <f t="shared" ref="F63" si="24">F59+F60+F61+F62</f>
        <v>15000</v>
      </c>
      <c r="G63" s="6">
        <f t="shared" ref="G63" si="25">G59+G60+G61+G62</f>
        <v>15000</v>
      </c>
      <c r="H63" s="92"/>
    </row>
    <row r="64" spans="1:8" ht="13.5" customHeight="1" x14ac:dyDescent="0.2">
      <c r="A64" s="36">
        <v>10</v>
      </c>
      <c r="B64" s="39" t="s">
        <v>20</v>
      </c>
      <c r="C64" s="59" t="s">
        <v>22</v>
      </c>
      <c r="D64" s="17" t="s">
        <v>6</v>
      </c>
      <c r="E64" s="7"/>
      <c r="F64" s="7"/>
      <c r="G64" s="7"/>
      <c r="H64" s="91"/>
    </row>
    <row r="65" spans="1:8" ht="13.5" customHeight="1" x14ac:dyDescent="0.2">
      <c r="A65" s="37"/>
      <c r="B65" s="40"/>
      <c r="C65" s="59"/>
      <c r="D65" s="17" t="s">
        <v>7</v>
      </c>
      <c r="E65" s="7"/>
      <c r="F65" s="7"/>
      <c r="G65" s="7"/>
      <c r="H65" s="91"/>
    </row>
    <row r="66" spans="1:8" x14ac:dyDescent="0.2">
      <c r="A66" s="37"/>
      <c r="B66" s="40"/>
      <c r="C66" s="59"/>
      <c r="D66" s="17" t="s">
        <v>8</v>
      </c>
      <c r="E66" s="7"/>
      <c r="F66" s="7">
        <v>15000</v>
      </c>
      <c r="G66" s="7">
        <v>15000</v>
      </c>
      <c r="H66" s="91"/>
    </row>
    <row r="67" spans="1:8" ht="15" customHeight="1" x14ac:dyDescent="0.2">
      <c r="A67" s="37"/>
      <c r="B67" s="40"/>
      <c r="C67" s="59"/>
      <c r="D67" s="17" t="s">
        <v>9</v>
      </c>
      <c r="E67" s="7"/>
      <c r="F67" s="7"/>
      <c r="G67" s="7"/>
      <c r="H67" s="91"/>
    </row>
    <row r="68" spans="1:8" ht="11.25" customHeight="1" x14ac:dyDescent="0.2">
      <c r="A68" s="38"/>
      <c r="B68" s="49"/>
      <c r="C68" s="59"/>
      <c r="D68" s="18" t="s">
        <v>10</v>
      </c>
      <c r="E68" s="6">
        <f t="shared" ref="E68" si="26">E64+E65+E66+E67</f>
        <v>0</v>
      </c>
      <c r="F68" s="6">
        <f t="shared" ref="F68" si="27">F64+F65+F66+F67</f>
        <v>15000</v>
      </c>
      <c r="G68" s="6">
        <f t="shared" ref="G68" si="28">G64+G65+G66+G67</f>
        <v>15000</v>
      </c>
      <c r="H68" s="92"/>
    </row>
    <row r="69" spans="1:8" ht="19.5" customHeight="1" x14ac:dyDescent="0.2">
      <c r="A69" s="36">
        <v>11</v>
      </c>
      <c r="B69" s="53" t="s">
        <v>21</v>
      </c>
      <c r="C69" s="61" t="s">
        <v>22</v>
      </c>
      <c r="D69" s="17" t="s">
        <v>6</v>
      </c>
      <c r="E69" s="7"/>
      <c r="F69" s="7"/>
      <c r="G69" s="7"/>
      <c r="H69" s="91"/>
    </row>
    <row r="70" spans="1:8" ht="18" customHeight="1" x14ac:dyDescent="0.2">
      <c r="A70" s="37"/>
      <c r="B70" s="54"/>
      <c r="C70" s="61"/>
      <c r="D70" s="17" t="s">
        <v>7</v>
      </c>
      <c r="E70" s="7"/>
      <c r="F70" s="7"/>
      <c r="G70" s="7"/>
      <c r="H70" s="91"/>
    </row>
    <row r="71" spans="1:8" ht="16.5" customHeight="1" x14ac:dyDescent="0.2">
      <c r="A71" s="37"/>
      <c r="B71" s="54"/>
      <c r="C71" s="61"/>
      <c r="D71" s="17" t="s">
        <v>8</v>
      </c>
      <c r="E71" s="7">
        <v>1659812</v>
      </c>
      <c r="F71" s="7">
        <v>1717692</v>
      </c>
      <c r="G71" s="7">
        <v>1777945</v>
      </c>
      <c r="H71" s="91"/>
    </row>
    <row r="72" spans="1:8" ht="21.75" customHeight="1" x14ac:dyDescent="0.2">
      <c r="A72" s="37"/>
      <c r="B72" s="54"/>
      <c r="C72" s="61"/>
      <c r="D72" s="17" t="s">
        <v>9</v>
      </c>
      <c r="E72" s="7"/>
      <c r="F72" s="7"/>
      <c r="G72" s="7"/>
      <c r="H72" s="91"/>
    </row>
    <row r="73" spans="1:8" ht="16.5" customHeight="1" x14ac:dyDescent="0.2">
      <c r="A73" s="38"/>
      <c r="B73" s="55"/>
      <c r="C73" s="61"/>
      <c r="D73" s="25" t="s">
        <v>10</v>
      </c>
      <c r="E73" s="26">
        <f t="shared" ref="E73:G73" si="29">E69+E70+E71+E72</f>
        <v>1659812</v>
      </c>
      <c r="F73" s="26">
        <f t="shared" si="29"/>
        <v>1717692</v>
      </c>
      <c r="G73" s="26">
        <f t="shared" si="29"/>
        <v>1777945</v>
      </c>
      <c r="H73" s="92"/>
    </row>
    <row r="74" spans="1:8" ht="16.5" customHeight="1" x14ac:dyDescent="0.2">
      <c r="A74" s="4"/>
      <c r="B74" s="62" t="s">
        <v>31</v>
      </c>
      <c r="C74" s="61" t="s">
        <v>22</v>
      </c>
      <c r="D74" s="17" t="s">
        <v>6</v>
      </c>
      <c r="E74" s="26"/>
      <c r="F74" s="26"/>
      <c r="G74" s="26"/>
      <c r="H74" s="24"/>
    </row>
    <row r="75" spans="1:8" ht="16.5" customHeight="1" x14ac:dyDescent="0.2">
      <c r="A75" s="4">
        <v>12</v>
      </c>
      <c r="B75" s="63"/>
      <c r="C75" s="61"/>
      <c r="D75" s="17" t="s">
        <v>7</v>
      </c>
      <c r="E75" s="26"/>
      <c r="F75" s="26"/>
      <c r="G75" s="26"/>
      <c r="H75" s="24"/>
    </row>
    <row r="76" spans="1:8" ht="16.5" customHeight="1" x14ac:dyDescent="0.2">
      <c r="A76" s="4"/>
      <c r="B76" s="63"/>
      <c r="C76" s="61"/>
      <c r="D76" s="17" t="s">
        <v>8</v>
      </c>
      <c r="E76" s="27">
        <v>600</v>
      </c>
      <c r="F76" s="27">
        <v>600</v>
      </c>
      <c r="G76" s="26">
        <v>600</v>
      </c>
      <c r="H76" s="24"/>
    </row>
    <row r="77" spans="1:8" ht="16.5" customHeight="1" x14ac:dyDescent="0.2">
      <c r="A77" s="4"/>
      <c r="B77" s="63"/>
      <c r="C77" s="61"/>
      <c r="D77" s="17" t="s">
        <v>9</v>
      </c>
      <c r="E77" s="26"/>
      <c r="F77" s="26"/>
      <c r="G77" s="26"/>
      <c r="H77" s="24"/>
    </row>
    <row r="78" spans="1:8" ht="16.5" customHeight="1" x14ac:dyDescent="0.2">
      <c r="A78" s="4"/>
      <c r="B78" s="64"/>
      <c r="C78" s="61"/>
      <c r="D78" s="25" t="s">
        <v>10</v>
      </c>
      <c r="E78" s="26">
        <f>E76</f>
        <v>600</v>
      </c>
      <c r="F78" s="26">
        <f>F76</f>
        <v>600</v>
      </c>
      <c r="G78" s="26">
        <f>G76</f>
        <v>600</v>
      </c>
      <c r="H78" s="24"/>
    </row>
    <row r="79" spans="1:8" ht="15" customHeight="1" x14ac:dyDescent="0.2">
      <c r="A79" s="36">
        <v>13</v>
      </c>
      <c r="B79" s="53" t="s">
        <v>26</v>
      </c>
      <c r="C79" s="61" t="s">
        <v>22</v>
      </c>
      <c r="D79" s="17" t="s">
        <v>6</v>
      </c>
      <c r="E79" s="7"/>
      <c r="F79" s="7"/>
      <c r="G79" s="7"/>
      <c r="H79" s="91"/>
    </row>
    <row r="80" spans="1:8" ht="15.75" customHeight="1" x14ac:dyDescent="0.2">
      <c r="A80" s="37"/>
      <c r="B80" s="54"/>
      <c r="C80" s="61"/>
      <c r="D80" s="17" t="s">
        <v>7</v>
      </c>
      <c r="E80" s="7"/>
      <c r="F80" s="7"/>
      <c r="G80" s="7"/>
      <c r="H80" s="91"/>
    </row>
    <row r="81" spans="1:8" x14ac:dyDescent="0.2">
      <c r="A81" s="37"/>
      <c r="B81" s="54"/>
      <c r="C81" s="61"/>
      <c r="D81" s="17" t="s">
        <v>8</v>
      </c>
      <c r="E81" s="7">
        <v>6000</v>
      </c>
      <c r="F81" s="7">
        <v>6000</v>
      </c>
      <c r="G81" s="7">
        <v>6000</v>
      </c>
      <c r="H81" s="91"/>
    </row>
    <row r="82" spans="1:8" x14ac:dyDescent="0.2">
      <c r="A82" s="37"/>
      <c r="B82" s="54"/>
      <c r="C82" s="61"/>
      <c r="D82" s="17" t="s">
        <v>9</v>
      </c>
      <c r="E82" s="7"/>
      <c r="F82" s="7"/>
      <c r="G82" s="7"/>
      <c r="H82" s="91"/>
    </row>
    <row r="83" spans="1:8" ht="21" customHeight="1" x14ac:dyDescent="0.2">
      <c r="A83" s="38"/>
      <c r="B83" s="55"/>
      <c r="C83" s="61"/>
      <c r="D83" s="18" t="s">
        <v>10</v>
      </c>
      <c r="E83" s="6">
        <f t="shared" ref="E83" si="30">E79+E80+E81+E82</f>
        <v>6000</v>
      </c>
      <c r="F83" s="6">
        <f t="shared" ref="F83" si="31">F79+F80+F81+F82</f>
        <v>6000</v>
      </c>
      <c r="G83" s="6">
        <f t="shared" ref="G83" si="32">G79+G80+G81+G82</f>
        <v>6000</v>
      </c>
      <c r="H83" s="92"/>
    </row>
    <row r="84" spans="1:8" ht="27" customHeight="1" x14ac:dyDescent="0.2">
      <c r="A84" s="2"/>
      <c r="B84" s="56" t="s">
        <v>23</v>
      </c>
      <c r="C84" s="57"/>
      <c r="D84" s="58"/>
      <c r="E84" s="28">
        <f>E18+E23+E28+E38+E43+E48+E53+E58+E63+E68+E73+E78+E83</f>
        <v>11512597.799999999</v>
      </c>
      <c r="F84" s="28">
        <f>F83+F78+F73+F68+F63+F53+F48+F43+F38+F28+F23+F18</f>
        <v>12354376.08</v>
      </c>
      <c r="G84" s="28">
        <f>G18+G23+G28+G38+G43+G48+G53+G63+G68+G73+G78+G83</f>
        <v>16867598.850000001</v>
      </c>
      <c r="H84" s="29"/>
    </row>
    <row r="85" spans="1:8" x14ac:dyDescent="0.2">
      <c r="B85" s="30"/>
      <c r="C85" s="30"/>
      <c r="D85" s="30"/>
      <c r="E85" s="30"/>
      <c r="F85" s="30"/>
      <c r="G85" s="30"/>
      <c r="H85" s="30"/>
    </row>
    <row r="87" spans="1:8" x14ac:dyDescent="0.2">
      <c r="E87" s="3"/>
      <c r="F87" s="3"/>
      <c r="G87" s="3"/>
    </row>
    <row r="88" spans="1:8" x14ac:dyDescent="0.2">
      <c r="E88" s="3"/>
      <c r="F88" s="3"/>
      <c r="G88" s="3"/>
    </row>
    <row r="89" spans="1:8" x14ac:dyDescent="0.2">
      <c r="E89" s="3"/>
      <c r="F89" s="3"/>
      <c r="G89" s="3"/>
    </row>
  </sheetData>
  <mergeCells count="66">
    <mergeCell ref="F4:H4"/>
    <mergeCell ref="H79:H83"/>
    <mergeCell ref="A69:A73"/>
    <mergeCell ref="B69:B73"/>
    <mergeCell ref="C69:C73"/>
    <mergeCell ref="H19:H23"/>
    <mergeCell ref="H24:H28"/>
    <mergeCell ref="H29:H33"/>
    <mergeCell ref="H34:H38"/>
    <mergeCell ref="H39:H43"/>
    <mergeCell ref="H44:H48"/>
    <mergeCell ref="H49:H53"/>
    <mergeCell ref="H59:H63"/>
    <mergeCell ref="H64:H68"/>
    <mergeCell ref="H69:H73"/>
    <mergeCell ref="C79:C83"/>
    <mergeCell ref="C19:C23"/>
    <mergeCell ref="A14:A18"/>
    <mergeCell ref="A6:H6"/>
    <mergeCell ref="A7:A8"/>
    <mergeCell ref="B7:B8"/>
    <mergeCell ref="C7:C8"/>
    <mergeCell ref="D7:D8"/>
    <mergeCell ref="E7:G7"/>
    <mergeCell ref="H7:H8"/>
    <mergeCell ref="C14:C18"/>
    <mergeCell ref="B14:B18"/>
    <mergeCell ref="A9:A13"/>
    <mergeCell ref="B9:B13"/>
    <mergeCell ref="C9:C13"/>
    <mergeCell ref="H9:H13"/>
    <mergeCell ref="H14:H18"/>
    <mergeCell ref="C24:C28"/>
    <mergeCell ref="C34:C38"/>
    <mergeCell ref="C39:C43"/>
    <mergeCell ref="C44:C48"/>
    <mergeCell ref="C49:C53"/>
    <mergeCell ref="C29:C33"/>
    <mergeCell ref="B44:B48"/>
    <mergeCell ref="B49:B53"/>
    <mergeCell ref="B59:B63"/>
    <mergeCell ref="B64:B68"/>
    <mergeCell ref="B84:D84"/>
    <mergeCell ref="C59:C63"/>
    <mergeCell ref="C64:C68"/>
    <mergeCell ref="B79:B83"/>
    <mergeCell ref="C74:C78"/>
    <mergeCell ref="B74:B78"/>
    <mergeCell ref="B54:B58"/>
    <mergeCell ref="C54:C58"/>
    <mergeCell ref="F2:H2"/>
    <mergeCell ref="A79:A83"/>
    <mergeCell ref="A19:A23"/>
    <mergeCell ref="B19:B21"/>
    <mergeCell ref="A29:A33"/>
    <mergeCell ref="B29:B33"/>
    <mergeCell ref="A59:A63"/>
    <mergeCell ref="A64:A68"/>
    <mergeCell ref="A24:A28"/>
    <mergeCell ref="A34:A38"/>
    <mergeCell ref="A39:A43"/>
    <mergeCell ref="A44:A48"/>
    <mergeCell ref="A49:A53"/>
    <mergeCell ref="B24:B28"/>
    <mergeCell ref="B34:B38"/>
    <mergeCell ref="B39:B43"/>
  </mergeCells>
  <pageMargins left="0.78740157480314965" right="0.15748031496062992" top="0.6692913385826772" bottom="0" header="0.31496062992125984" footer="0.15748031496062992"/>
  <pageSetup paperSize="9" scale="80" orientation="landscape" r:id="rId1"/>
  <rowBreaks count="2" manualBreakCount="2">
    <brk id="44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2023-12-28T11:26:48Z</dcterms:modified>
</cp:coreProperties>
</file>