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Table1!$5:$6</definedName>
    <definedName name="_xlnm.Print_Area" localSheetId="0">Table1!$A$1:$H$82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E10" i="1"/>
  <c r="E7" i="1"/>
  <c r="E56" i="1"/>
  <c r="E54" i="1"/>
  <c r="G24" i="1"/>
  <c r="F24" i="1"/>
  <c r="G9" i="1" l="1"/>
  <c r="G76" i="1"/>
  <c r="F9" i="1"/>
  <c r="F76" i="1"/>
  <c r="E76" i="1" l="1"/>
  <c r="G8" i="1" l="1"/>
  <c r="F8" i="1"/>
  <c r="E8" i="1"/>
  <c r="G7" i="1"/>
  <c r="G71" i="1"/>
  <c r="F71" i="1"/>
  <c r="E71" i="1"/>
  <c r="G31" i="1"/>
  <c r="F31" i="1"/>
  <c r="E31" i="1"/>
  <c r="G11" i="1" l="1"/>
  <c r="F11" i="1"/>
  <c r="F51" i="1"/>
  <c r="G66" i="1"/>
  <c r="F66" i="1"/>
  <c r="E66" i="1"/>
  <c r="G61" i="1"/>
  <c r="F61" i="1"/>
  <c r="E61" i="1"/>
  <c r="G51" i="1"/>
  <c r="E51" i="1"/>
  <c r="E9" i="1" s="1"/>
  <c r="E11" i="1" s="1"/>
  <c r="G46" i="1"/>
  <c r="F46" i="1"/>
  <c r="E46" i="1"/>
  <c r="G41" i="1"/>
  <c r="F41" i="1"/>
  <c r="E41" i="1"/>
  <c r="G36" i="1"/>
  <c r="F36" i="1"/>
  <c r="E36" i="1"/>
  <c r="G26" i="1"/>
  <c r="G82" i="1" s="1"/>
  <c r="F26" i="1"/>
  <c r="F82" i="1" s="1"/>
  <c r="E26" i="1"/>
  <c r="E82" i="1" s="1"/>
  <c r="G21" i="1"/>
  <c r="F21" i="1"/>
  <c r="E21" i="1"/>
  <c r="G81" i="1"/>
  <c r="F81" i="1"/>
  <c r="E81" i="1"/>
  <c r="F16" i="1"/>
  <c r="G16" i="1"/>
  <c r="E16" i="1"/>
</calcChain>
</file>

<file path=xl/sharedStrings.xml><?xml version="1.0" encoding="utf-8"?>
<sst xmlns="http://schemas.openxmlformats.org/spreadsheetml/2006/main" count="129" uniqueCount="37">
  <si>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</si>
  <si>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</si>
  <si>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</si>
  <si>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</si>
  <si>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</si>
  <si>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</si>
  <si>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</si>
  <si>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</si>
  <si>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</si>
  <si>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</si>
  <si>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</si>
  <si>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</si>
  <si>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</si>
  <si>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</si>
  <si>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</si>
  <si>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</si>
  <si>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</si>
  <si>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</si>
  <si>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</si>
  <si>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</si>
  <si>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</si>
  <si>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</si>
  <si>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</si>
  <si>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</si>
  <si>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</si>
  <si>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2023 год</t>
  </si>
  <si>
    <t>Членские взносы некоммерческим организациям</t>
  </si>
  <si>
    <t>2024 год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</si>
  <si>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</si>
  <si>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</si>
  <si>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</si>
  <si>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</si>
  <si>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Муниципальная программа: Комплексное социально - экономическое развитие Жирятинского сельского поселения (2023-2025 годы)</t>
  </si>
  <si>
    <t>Приложение</t>
  </si>
  <si>
    <t>к постановлению администрации Жирятинского района от 15 марта 2023 года № С-11</t>
  </si>
  <si>
    <t>2025 год</t>
  </si>
  <si>
    <t xml:space="preserve"> 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</si>
</sst>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9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vertical="top" wrapText="1"/>
    </xf>
    <xf numFmtId="4" fontId="7" fillId="2" borderId="20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7" fillId="2" borderId="27" xfId="0" applyNumberFormat="1" applyFont="1" applyFill="1" applyBorder="1" applyAlignment="1">
      <alignment vertical="top" wrapText="1"/>
    </xf>
    <xf numFmtId="4" fontId="7" fillId="2" borderId="27" xfId="0" applyNumberFormat="1" applyFont="1" applyFill="1" applyBorder="1" applyAlignment="1">
      <alignment vertical="top" wrapText="1"/>
    </xf>
    <xf numFmtId="0" fontId="13" fillId="2" borderId="9" xfId="0" applyNumberFormat="1" applyFont="1" applyFill="1" applyBorder="1" applyAlignment="1">
      <alignment vertical="top" wrapText="1"/>
    </xf>
    <xf numFmtId="4" fontId="8" fillId="2" borderId="9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0" fontId="13" fillId="2" borderId="8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vertical="top" wrapText="1"/>
    </xf>
    <xf numFmtId="0" fontId="8" fillId="2" borderId="14" xfId="0" applyNumberFormat="1" applyFont="1" applyFill="1" applyBorder="1" applyAlignment="1">
      <alignment vertical="top" wrapText="1"/>
    </xf>
    <xf numFmtId="0" fontId="8" fillId="2" borderId="15" xfId="0" applyNumberFormat="1" applyFont="1" applyFill="1" applyBorder="1" applyAlignment="1">
      <alignment vertical="top" wrapText="1"/>
    </xf>
    <xf numFmtId="0" fontId="8" fillId="2" borderId="16" xfId="0" applyNumberFormat="1" applyFont="1" applyFill="1" applyBorder="1" applyAlignment="1">
      <alignment vertical="top" wrapText="1"/>
    </xf>
    <xf numFmtId="0" fontId="8" fillId="2" borderId="29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13" fillId="2" borderId="4" xfId="0" applyNumberFormat="1" applyFont="1" applyFill="1" applyBorder="1" applyAlignment="1">
      <alignment horizontal="left" vertical="top" wrapText="1"/>
    </xf>
    <xf numFmtId="0" fontId="8" fillId="2" borderId="30" xfId="0" applyNumberFormat="1" applyFont="1" applyFill="1" applyBorder="1" applyAlignment="1">
      <alignment horizontal="center" vertical="top" wrapText="1"/>
    </xf>
    <xf numFmtId="0" fontId="8" fillId="2" borderId="31" xfId="0" applyNumberFormat="1" applyFont="1" applyFill="1" applyBorder="1" applyAlignment="1">
      <alignment horizontal="center" vertical="top" wrapText="1"/>
    </xf>
    <xf numFmtId="0" fontId="8" fillId="2" borderId="32" xfId="0" applyNumberFormat="1" applyFont="1" applyFill="1" applyBorder="1" applyAlignment="1">
      <alignment horizontal="center" vertical="top" wrapText="1"/>
    </xf>
    <xf numFmtId="0" fontId="13" fillId="2" borderId="7" xfId="0" applyNumberFormat="1" applyFont="1" applyFill="1" applyBorder="1" applyAlignment="1">
      <alignment horizontal="left" vertical="top" wrapText="1"/>
    </xf>
    <xf numFmtId="0" fontId="13" fillId="2" borderId="8" xfId="0" applyNumberFormat="1" applyFont="1" applyFill="1" applyBorder="1" applyAlignment="1">
      <alignment horizontal="left" vertical="top" wrapText="1"/>
    </xf>
    <xf numFmtId="0" fontId="13" fillId="2" borderId="9" xfId="0" applyNumberFormat="1" applyFont="1" applyFill="1" applyBorder="1" applyAlignment="1">
      <alignment horizontal="left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7" fillId="2" borderId="18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vertical="top" wrapText="1"/>
    </xf>
    <xf numFmtId="0" fontId="7" fillId="2" borderId="25" xfId="0" applyNumberFormat="1" applyFont="1" applyFill="1" applyBorder="1" applyAlignment="1">
      <alignment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26" xfId="0" applyNumberFormat="1" applyFont="1" applyFill="1" applyBorder="1" applyAlignment="1">
      <alignment horizontal="left" vertical="top" wrapText="1"/>
    </xf>
    <xf numFmtId="0" fontId="12" fillId="2" borderId="21" xfId="0" applyNumberFormat="1" applyFont="1" applyFill="1" applyBorder="1" applyAlignment="1">
      <alignment horizontal="center" vertical="top" wrapText="1"/>
    </xf>
    <xf numFmtId="0" fontId="12" fillId="2" borderId="23" xfId="0" applyNumberFormat="1" applyFont="1" applyFill="1" applyBorder="1" applyAlignment="1">
      <alignment horizontal="center" vertical="top" wrapText="1"/>
    </xf>
    <xf numFmtId="0" fontId="12" fillId="2" borderId="28" xfId="0" applyNumberFormat="1" applyFont="1" applyFill="1" applyBorder="1" applyAlignment="1">
      <alignment horizontal="center" vertical="top" wrapText="1"/>
    </xf>
    <xf numFmtId="0" fontId="13" fillId="2" borderId="8" xfId="0" applyNumberFormat="1" applyFont="1" applyFill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left" vertical="top" wrapText="1"/>
    </xf>
    <xf numFmtId="0" fontId="8" fillId="2" borderId="30" xfId="0" applyNumberFormat="1" applyFont="1" applyFill="1" applyBorder="1" applyAlignment="1">
      <alignment horizontal="left" vertical="top" wrapText="1"/>
    </xf>
    <xf numFmtId="0" fontId="8" fillId="2" borderId="31" xfId="0" applyNumberFormat="1" applyFont="1" applyFill="1" applyBorder="1" applyAlignment="1">
      <alignment horizontal="left" vertical="top" wrapText="1"/>
    </xf>
    <xf numFmtId="0" fontId="8" fillId="2" borderId="3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zoomScale="110" zoomScaleNormal="120" zoomScaleSheetLayoutView="110" workbookViewId="0">
      <pane xSplit="1" ySplit="6" topLeftCell="B76" activePane="bottomRight" state="frozen"/>
      <selection pane="topRight" activeCell="B1" sqref="B1"/>
      <selection pane="bottomLeft" activeCell="A6" sqref="A6"/>
      <selection pane="bottomRight" activeCell="H22" sqref="H22:H26"/>
    </sheetView>
  </sheetViews>
  <sheetFormatPr defaultRowHeight="12.75" x14ac:dyDescent="0.2"/>
  <cols>
    <col min="1" max="1" width="5" customWidth="1"/>
    <col min="2" max="2" width="49.16406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3.33203125" customWidth="1"/>
    <col min="9" max="9" width="18.1640625" bestFit="1" customWidth="1"/>
    <col min="10" max="11" width="15.33203125" bestFit="1" customWidth="1"/>
  </cols>
  <sheetData>
    <row r="1" spans="1:8" x14ac:dyDescent="0.2">
      <c r="H1" s="85" t="s">
        <v>33</v>
      </c>
    </row>
    <row r="2" spans="1:8" ht="28.5" customHeight="1" x14ac:dyDescent="0.2">
      <c r="A2" t="s">
        <v>0</v>
      </c>
      <c r="F2" s="86" t="s">
        <v>34</v>
      </c>
      <c r="G2" s="86"/>
      <c r="H2" s="86"/>
    </row>
    <row r="3" spans="1:8" ht="14.25" customHeight="1" x14ac:dyDescent="0.2">
      <c r="A3" s="1" t="s">
        <v>0</v>
      </c>
      <c r="B3" s="1" t="s">
        <v>0</v>
      </c>
      <c r="C3" s="1" t="s">
        <v>0</v>
      </c>
      <c r="D3" s="90"/>
      <c r="E3" s="91"/>
      <c r="F3" s="91"/>
      <c r="G3" s="91"/>
      <c r="H3" s="92" t="s">
        <v>24</v>
      </c>
    </row>
    <row r="4" spans="1:8" ht="20.25" customHeight="1" x14ac:dyDescent="0.2">
      <c r="A4" s="65" t="s">
        <v>11</v>
      </c>
      <c r="B4" s="65"/>
      <c r="C4" s="65"/>
      <c r="D4" s="65"/>
      <c r="E4" s="65"/>
      <c r="F4" s="65"/>
      <c r="G4" s="65"/>
      <c r="H4" s="65"/>
    </row>
    <row r="5" spans="1:8" ht="25.5" customHeight="1" x14ac:dyDescent="0.2">
      <c r="A5" s="66" t="s">
        <v>1</v>
      </c>
      <c r="B5" s="68" t="s">
        <v>28</v>
      </c>
      <c r="C5" s="68" t="s">
        <v>2</v>
      </c>
      <c r="D5" s="68" t="s">
        <v>3</v>
      </c>
      <c r="E5" s="68" t="s">
        <v>4</v>
      </c>
      <c r="F5" s="68"/>
      <c r="G5" s="68"/>
      <c r="H5" s="68" t="s">
        <v>5</v>
      </c>
    </row>
    <row r="6" spans="1:8" ht="29.25" customHeight="1" thickBot="1" x14ac:dyDescent="0.25">
      <c r="A6" s="67" t="s">
        <v>0</v>
      </c>
      <c r="B6" s="69" t="s">
        <v>0</v>
      </c>
      <c r="C6" s="70" t="s">
        <v>0</v>
      </c>
      <c r="D6" s="70" t="s">
        <v>0</v>
      </c>
      <c r="E6" s="9" t="s">
        <v>25</v>
      </c>
      <c r="F6" s="9" t="s">
        <v>27</v>
      </c>
      <c r="G6" s="9" t="s">
        <v>35</v>
      </c>
      <c r="H6" s="70" t="s">
        <v>0</v>
      </c>
    </row>
    <row r="7" spans="1:8" ht="15.75" customHeight="1" x14ac:dyDescent="0.2">
      <c r="A7" s="71"/>
      <c r="B7" s="74" t="s">
        <v>32</v>
      </c>
      <c r="C7" s="77" t="s">
        <v>22</v>
      </c>
      <c r="D7" s="10" t="s">
        <v>6</v>
      </c>
      <c r="E7" s="11">
        <f>E12+E17+E22+E32+E37+E42+E47+E57+E62+E67+E77</f>
        <v>3166950.24</v>
      </c>
      <c r="F7" s="11">
        <v>4437019.1500000004</v>
      </c>
      <c r="G7" s="11">
        <f t="shared" ref="G7" si="0">G12+G17+G22+G32+G37+G42+G47+G57+G62+G67+G77</f>
        <v>8341596</v>
      </c>
      <c r="H7" s="80"/>
    </row>
    <row r="8" spans="1:8" ht="15.75" customHeight="1" x14ac:dyDescent="0.2">
      <c r="A8" s="72"/>
      <c r="B8" s="75"/>
      <c r="C8" s="78"/>
      <c r="D8" s="12" t="s">
        <v>7</v>
      </c>
      <c r="E8" s="6">
        <f>E13+E18+E23+E33+E38+E43+E48+E58+E63+E68+E78</f>
        <v>287372.21999999997</v>
      </c>
      <c r="F8" s="6">
        <f>F13+F18+F23+F33+F38+F43+F48+F58+F63+F68+F78</f>
        <v>300320</v>
      </c>
      <c r="G8" s="6">
        <f>G13+G18+G23+G33+G38+G43+G48+G58+G63+G68+G78</f>
        <v>310906.65999999997</v>
      </c>
      <c r="H8" s="81"/>
    </row>
    <row r="9" spans="1:8" ht="12.75" customHeight="1" x14ac:dyDescent="0.2">
      <c r="A9" s="72"/>
      <c r="B9" s="75"/>
      <c r="C9" s="78"/>
      <c r="D9" s="12" t="s">
        <v>8</v>
      </c>
      <c r="E9" s="6">
        <f>E21+E24+E34+E41+E46+E51+E54+E61+E66+E71+E76+E81</f>
        <v>8259870.8199999994</v>
      </c>
      <c r="F9" s="6">
        <f>F21+F24+F36+F41+F46+F51+F61+F66+F71+F76+F81</f>
        <v>7883258.0800000001</v>
      </c>
      <c r="G9" s="6">
        <f>G21+G24+G36+G41+G46+G51+G61+G66+G71+G76+G81</f>
        <v>8215096.1900000004</v>
      </c>
      <c r="H9" s="81"/>
    </row>
    <row r="10" spans="1:8" ht="15.75" customHeight="1" x14ac:dyDescent="0.2">
      <c r="A10" s="72"/>
      <c r="B10" s="75"/>
      <c r="C10" s="78"/>
      <c r="D10" s="12" t="s">
        <v>9</v>
      </c>
      <c r="E10" s="6">
        <f>E15+E20+E25+E30+E35+E40+E45+E50+E55+E60+E65+E70+E75+E80</f>
        <v>11000</v>
      </c>
      <c r="F10" s="6">
        <f t="shared" ref="F10:G10" si="1">F15+F20+F25+F30+F35+F40+F45+F50+F55+F60+F65+F70+F75+F80</f>
        <v>0</v>
      </c>
      <c r="G10" s="6">
        <f t="shared" si="1"/>
        <v>0</v>
      </c>
      <c r="H10" s="81"/>
    </row>
    <row r="11" spans="1:8" ht="15.75" customHeight="1" thickBot="1" x14ac:dyDescent="0.25">
      <c r="A11" s="73"/>
      <c r="B11" s="76"/>
      <c r="C11" s="79"/>
      <c r="D11" s="13" t="s">
        <v>10</v>
      </c>
      <c r="E11" s="14">
        <f>E7+E8+E9+E10</f>
        <v>11725193.279999999</v>
      </c>
      <c r="F11" s="14">
        <f t="shared" ref="F11:G11" si="2">F7+F8+F9+F10</f>
        <v>12620597.23</v>
      </c>
      <c r="G11" s="14">
        <f t="shared" si="2"/>
        <v>16867598.850000001</v>
      </c>
      <c r="H11" s="82"/>
    </row>
    <row r="12" spans="1:8" ht="15.75" customHeight="1" x14ac:dyDescent="0.2">
      <c r="A12" s="32">
        <v>1</v>
      </c>
      <c r="B12" s="35" t="s">
        <v>12</v>
      </c>
      <c r="C12" s="54" t="s">
        <v>22</v>
      </c>
      <c r="D12" s="15" t="s">
        <v>6</v>
      </c>
      <c r="E12" s="16"/>
      <c r="F12" s="16"/>
      <c r="G12" s="16"/>
      <c r="H12" s="83"/>
    </row>
    <row r="13" spans="1:8" ht="16.5" customHeight="1" x14ac:dyDescent="0.2">
      <c r="A13" s="32"/>
      <c r="B13" s="35"/>
      <c r="C13" s="54"/>
      <c r="D13" s="17" t="s">
        <v>7</v>
      </c>
      <c r="E13" s="7">
        <v>287372.21999999997</v>
      </c>
      <c r="F13" s="7">
        <v>300320</v>
      </c>
      <c r="G13" s="7">
        <v>310906.65999999997</v>
      </c>
      <c r="H13" s="83"/>
    </row>
    <row r="14" spans="1:8" ht="15" customHeight="1" x14ac:dyDescent="0.2">
      <c r="A14" s="32"/>
      <c r="B14" s="35"/>
      <c r="C14" s="54"/>
      <c r="D14" s="17" t="s">
        <v>8</v>
      </c>
      <c r="E14" s="7"/>
      <c r="F14" s="7"/>
      <c r="G14" s="7"/>
      <c r="H14" s="83"/>
    </row>
    <row r="15" spans="1:8" ht="15.75" customHeight="1" x14ac:dyDescent="0.2">
      <c r="A15" s="32"/>
      <c r="B15" s="35"/>
      <c r="C15" s="54"/>
      <c r="D15" s="17" t="s">
        <v>9</v>
      </c>
      <c r="E15" s="7"/>
      <c r="F15" s="7"/>
      <c r="G15" s="7"/>
      <c r="H15" s="83"/>
    </row>
    <row r="16" spans="1:8" ht="15" customHeight="1" x14ac:dyDescent="0.2">
      <c r="A16" s="33"/>
      <c r="B16" s="44"/>
      <c r="C16" s="55"/>
      <c r="D16" s="18" t="s">
        <v>10</v>
      </c>
      <c r="E16" s="6">
        <f>E12+E13+E14+E15</f>
        <v>287372.21999999997</v>
      </c>
      <c r="F16" s="6">
        <f t="shared" ref="F16:G16" si="3">F12+F13+F14+F15</f>
        <v>300320</v>
      </c>
      <c r="G16" s="6">
        <f t="shared" si="3"/>
        <v>310906.65999999997</v>
      </c>
      <c r="H16" s="84"/>
    </row>
    <row r="17" spans="1:8" ht="15.75" customHeight="1" x14ac:dyDescent="0.2">
      <c r="A17" s="31">
        <v>2</v>
      </c>
      <c r="B17" s="34" t="s">
        <v>13</v>
      </c>
      <c r="C17" s="54" t="s">
        <v>22</v>
      </c>
      <c r="D17" s="17" t="s">
        <v>6</v>
      </c>
      <c r="E17" s="7"/>
      <c r="F17" s="7"/>
      <c r="G17" s="7"/>
      <c r="H17" s="83"/>
    </row>
    <row r="18" spans="1:8" ht="15" customHeight="1" x14ac:dyDescent="0.2">
      <c r="A18" s="32"/>
      <c r="B18" s="35"/>
      <c r="C18" s="54"/>
      <c r="D18" s="17" t="s">
        <v>7</v>
      </c>
      <c r="E18" s="7"/>
      <c r="F18" s="7"/>
      <c r="G18" s="7"/>
      <c r="H18" s="83"/>
    </row>
    <row r="19" spans="1:8" ht="14.25" customHeight="1" x14ac:dyDescent="0.2">
      <c r="A19" s="32"/>
      <c r="B19" s="35"/>
      <c r="C19" s="54"/>
      <c r="D19" s="17" t="s">
        <v>8</v>
      </c>
      <c r="E19" s="7">
        <v>117000</v>
      </c>
      <c r="F19" s="7">
        <v>117000</v>
      </c>
      <c r="G19" s="7">
        <v>117000</v>
      </c>
      <c r="H19" s="83"/>
    </row>
    <row r="20" spans="1:8" ht="16.5" customHeight="1" x14ac:dyDescent="0.2">
      <c r="A20" s="32"/>
      <c r="B20" s="19"/>
      <c r="C20" s="54"/>
      <c r="D20" s="17" t="s">
        <v>9</v>
      </c>
      <c r="E20" s="7"/>
      <c r="F20" s="7"/>
      <c r="G20" s="7"/>
      <c r="H20" s="83"/>
    </row>
    <row r="21" spans="1:8" ht="14.45" customHeight="1" x14ac:dyDescent="0.2">
      <c r="A21" s="33"/>
      <c r="B21" s="20"/>
      <c r="C21" s="55"/>
      <c r="D21" s="18" t="s">
        <v>10</v>
      </c>
      <c r="E21" s="6">
        <f t="shared" ref="E21" si="4">E17+E18+E19+E20</f>
        <v>117000</v>
      </c>
      <c r="F21" s="6">
        <f t="shared" ref="F21" si="5">F17+F18+F19+F20</f>
        <v>117000</v>
      </c>
      <c r="G21" s="6">
        <f t="shared" ref="G21" si="6">G17+G18+G19+G20</f>
        <v>117000</v>
      </c>
      <c r="H21" s="84"/>
    </row>
    <row r="22" spans="1:8" ht="15" customHeight="1" x14ac:dyDescent="0.2">
      <c r="A22" s="31">
        <v>3</v>
      </c>
      <c r="B22" s="43" t="s">
        <v>14</v>
      </c>
      <c r="C22" s="54" t="s">
        <v>22</v>
      </c>
      <c r="D22" s="17" t="s">
        <v>6</v>
      </c>
      <c r="E22" s="7">
        <v>3166950.24</v>
      </c>
      <c r="F22" s="7">
        <v>4170798</v>
      </c>
      <c r="G22" s="7">
        <v>8341596</v>
      </c>
      <c r="H22" s="83"/>
    </row>
    <row r="23" spans="1:8" ht="17.25" customHeight="1" x14ac:dyDescent="0.2">
      <c r="A23" s="32"/>
      <c r="B23" s="35"/>
      <c r="C23" s="54"/>
      <c r="D23" s="17" t="s">
        <v>7</v>
      </c>
      <c r="E23" s="7"/>
      <c r="F23" s="7"/>
      <c r="G23" s="7"/>
      <c r="H23" s="83"/>
    </row>
    <row r="24" spans="1:8" x14ac:dyDescent="0.2">
      <c r="A24" s="32"/>
      <c r="B24" s="35"/>
      <c r="C24" s="54"/>
      <c r="D24" s="17" t="s">
        <v>8</v>
      </c>
      <c r="E24" s="7">
        <v>3633648.93</v>
      </c>
      <c r="F24" s="7">
        <f>2961059.99+266221.15</f>
        <v>3227281.14</v>
      </c>
      <c r="G24" s="7">
        <f>2997120.89+532442.3</f>
        <v>3529563.1900000004</v>
      </c>
      <c r="H24" s="83"/>
    </row>
    <row r="25" spans="1:8" x14ac:dyDescent="0.2">
      <c r="A25" s="32"/>
      <c r="B25" s="35"/>
      <c r="C25" s="54"/>
      <c r="D25" s="17" t="s">
        <v>9</v>
      </c>
      <c r="E25" s="7"/>
      <c r="F25" s="7"/>
      <c r="G25" s="7"/>
      <c r="H25" s="83"/>
    </row>
    <row r="26" spans="1:8" x14ac:dyDescent="0.2">
      <c r="A26" s="33"/>
      <c r="B26" s="44"/>
      <c r="C26" s="55"/>
      <c r="D26" s="18" t="s">
        <v>10</v>
      </c>
      <c r="E26" s="6">
        <f t="shared" ref="E26" si="7">E22+E23+E24+E25</f>
        <v>6800599.1699999999</v>
      </c>
      <c r="F26" s="6">
        <f t="shared" ref="F26" si="8">F22+F23+F24+F25</f>
        <v>7398079.1400000006</v>
      </c>
      <c r="G26" s="6">
        <f t="shared" ref="G26" si="9">G22+G23+G24+G25</f>
        <v>11871159.190000001</v>
      </c>
      <c r="H26" s="84"/>
    </row>
    <row r="27" spans="1:8" ht="15" customHeight="1" x14ac:dyDescent="0.2">
      <c r="A27" s="36" t="s">
        <v>30</v>
      </c>
      <c r="B27" s="39" t="s">
        <v>29</v>
      </c>
      <c r="C27" s="63" t="s">
        <v>22</v>
      </c>
      <c r="D27" s="21" t="s">
        <v>6</v>
      </c>
      <c r="E27" s="8">
        <v>3166950.24</v>
      </c>
      <c r="F27" s="8">
        <v>4170798</v>
      </c>
      <c r="G27" s="8">
        <v>8341596</v>
      </c>
      <c r="H27" s="83"/>
    </row>
    <row r="28" spans="1:8" ht="16.5" customHeight="1" x14ac:dyDescent="0.2">
      <c r="A28" s="37"/>
      <c r="B28" s="40"/>
      <c r="C28" s="63"/>
      <c r="D28" s="21" t="s">
        <v>7</v>
      </c>
      <c r="E28" s="8"/>
      <c r="F28" s="8"/>
      <c r="G28" s="8"/>
      <c r="H28" s="83"/>
    </row>
    <row r="29" spans="1:8" ht="17.25" customHeight="1" x14ac:dyDescent="0.2">
      <c r="A29" s="37"/>
      <c r="B29" s="40"/>
      <c r="C29" s="63"/>
      <c r="D29" s="21" t="s">
        <v>8</v>
      </c>
      <c r="E29" s="8">
        <v>202145.76</v>
      </c>
      <c r="F29" s="8">
        <v>266221.15000000002</v>
      </c>
      <c r="G29" s="8">
        <v>532442.30000000005</v>
      </c>
      <c r="H29" s="83"/>
    </row>
    <row r="30" spans="1:8" x14ac:dyDescent="0.2">
      <c r="A30" s="37"/>
      <c r="B30" s="40"/>
      <c r="C30" s="63"/>
      <c r="D30" s="21" t="s">
        <v>9</v>
      </c>
      <c r="E30" s="8"/>
      <c r="F30" s="8"/>
      <c r="G30" s="8"/>
      <c r="H30" s="83"/>
    </row>
    <row r="31" spans="1:8" ht="13.5" x14ac:dyDescent="0.2">
      <c r="A31" s="38"/>
      <c r="B31" s="41"/>
      <c r="C31" s="64"/>
      <c r="D31" s="22" t="s">
        <v>10</v>
      </c>
      <c r="E31" s="23">
        <f t="shared" ref="E31:G31" si="10">E27+E28+E29+E30</f>
        <v>3369096</v>
      </c>
      <c r="F31" s="23">
        <f t="shared" si="10"/>
        <v>4437019.1500000004</v>
      </c>
      <c r="G31" s="23">
        <f t="shared" si="10"/>
        <v>8874038.3000000007</v>
      </c>
      <c r="H31" s="84"/>
    </row>
    <row r="32" spans="1:8" ht="12" customHeight="1" x14ac:dyDescent="0.2">
      <c r="A32" s="31">
        <v>4</v>
      </c>
      <c r="B32" s="34" t="s">
        <v>15</v>
      </c>
      <c r="C32" s="54" t="s">
        <v>22</v>
      </c>
      <c r="D32" s="17" t="s">
        <v>6</v>
      </c>
      <c r="E32" s="7"/>
      <c r="F32" s="7"/>
      <c r="G32" s="7"/>
      <c r="H32" s="83"/>
    </row>
    <row r="33" spans="1:8" ht="11.25" customHeight="1" x14ac:dyDescent="0.2">
      <c r="A33" s="32"/>
      <c r="B33" s="35"/>
      <c r="C33" s="54"/>
      <c r="D33" s="17" t="s">
        <v>7</v>
      </c>
      <c r="E33" s="7"/>
      <c r="F33" s="7"/>
      <c r="G33" s="7"/>
      <c r="H33" s="83"/>
    </row>
    <row r="34" spans="1:8" x14ac:dyDescent="0.2">
      <c r="A34" s="32"/>
      <c r="B34" s="35"/>
      <c r="C34" s="54"/>
      <c r="D34" s="17" t="s">
        <v>8</v>
      </c>
      <c r="E34" s="7">
        <v>1804920</v>
      </c>
      <c r="F34" s="7">
        <v>1858317</v>
      </c>
      <c r="G34" s="7">
        <v>1913850</v>
      </c>
      <c r="H34" s="83"/>
    </row>
    <row r="35" spans="1:8" x14ac:dyDescent="0.2">
      <c r="A35" s="32"/>
      <c r="B35" s="35"/>
      <c r="C35" s="54"/>
      <c r="D35" s="17" t="s">
        <v>9</v>
      </c>
      <c r="E35" s="7"/>
      <c r="F35" s="7"/>
      <c r="G35" s="7"/>
      <c r="H35" s="83"/>
    </row>
    <row r="36" spans="1:8" x14ac:dyDescent="0.2">
      <c r="A36" s="32"/>
      <c r="B36" s="44"/>
      <c r="C36" s="55"/>
      <c r="D36" s="18" t="s">
        <v>10</v>
      </c>
      <c r="E36" s="6">
        <f t="shared" ref="E36" si="11">E32+E33+E34+E35</f>
        <v>1804920</v>
      </c>
      <c r="F36" s="6">
        <f t="shared" ref="F36" si="12">F32+F33+F34+F35</f>
        <v>1858317</v>
      </c>
      <c r="G36" s="6">
        <f t="shared" ref="G36" si="13">G32+G33+G34+G35</f>
        <v>1913850</v>
      </c>
      <c r="H36" s="84"/>
    </row>
    <row r="37" spans="1:8" ht="12.75" customHeight="1" x14ac:dyDescent="0.2">
      <c r="A37" s="42">
        <v>5</v>
      </c>
      <c r="B37" s="45" t="s">
        <v>16</v>
      </c>
      <c r="C37" s="54" t="s">
        <v>22</v>
      </c>
      <c r="D37" s="17" t="s">
        <v>6</v>
      </c>
      <c r="E37" s="7"/>
      <c r="F37" s="7"/>
      <c r="G37" s="7"/>
      <c r="H37" s="83"/>
    </row>
    <row r="38" spans="1:8" ht="9.75" customHeight="1" x14ac:dyDescent="0.2">
      <c r="A38" s="42"/>
      <c r="B38" s="46"/>
      <c r="C38" s="54"/>
      <c r="D38" s="17" t="s">
        <v>7</v>
      </c>
      <c r="E38" s="7"/>
      <c r="F38" s="7"/>
      <c r="G38" s="7"/>
      <c r="H38" s="83"/>
    </row>
    <row r="39" spans="1:8" x14ac:dyDescent="0.2">
      <c r="A39" s="42"/>
      <c r="B39" s="46"/>
      <c r="C39" s="54"/>
      <c r="D39" s="17" t="s">
        <v>8</v>
      </c>
      <c r="E39" s="7">
        <v>20000</v>
      </c>
      <c r="F39" s="7">
        <v>20000</v>
      </c>
      <c r="G39" s="7">
        <v>20000</v>
      </c>
      <c r="H39" s="83"/>
    </row>
    <row r="40" spans="1:8" x14ac:dyDescent="0.2">
      <c r="A40" s="42"/>
      <c r="B40" s="46"/>
      <c r="C40" s="54"/>
      <c r="D40" s="17" t="s">
        <v>9</v>
      </c>
      <c r="E40" s="7"/>
      <c r="F40" s="7"/>
      <c r="G40" s="7"/>
      <c r="H40" s="83"/>
    </row>
    <row r="41" spans="1:8" x14ac:dyDescent="0.2">
      <c r="A41" s="42"/>
      <c r="B41" s="47"/>
      <c r="C41" s="55"/>
      <c r="D41" s="18" t="s">
        <v>10</v>
      </c>
      <c r="E41" s="6">
        <f t="shared" ref="E41" si="14">E37+E38+E39+E40</f>
        <v>20000</v>
      </c>
      <c r="F41" s="6">
        <f t="shared" ref="F41" si="15">F37+F38+F39+F40</f>
        <v>20000</v>
      </c>
      <c r="G41" s="6">
        <f t="shared" ref="G41" si="16">G37+G38+G39+G40</f>
        <v>20000</v>
      </c>
      <c r="H41" s="84"/>
    </row>
    <row r="42" spans="1:8" ht="15" customHeight="1" x14ac:dyDescent="0.2">
      <c r="A42" s="31">
        <v>6</v>
      </c>
      <c r="B42" s="34" t="s">
        <v>17</v>
      </c>
      <c r="C42" s="54" t="s">
        <v>22</v>
      </c>
      <c r="D42" s="17" t="s">
        <v>6</v>
      </c>
      <c r="E42" s="7"/>
      <c r="F42" s="7"/>
      <c r="G42" s="7"/>
      <c r="H42" s="83"/>
    </row>
    <row r="43" spans="1:8" ht="15.75" customHeight="1" x14ac:dyDescent="0.2">
      <c r="A43" s="32"/>
      <c r="B43" s="35"/>
      <c r="C43" s="54"/>
      <c r="D43" s="17" t="s">
        <v>7</v>
      </c>
      <c r="E43" s="7"/>
      <c r="F43" s="7"/>
      <c r="G43" s="7"/>
      <c r="H43" s="83"/>
    </row>
    <row r="44" spans="1:8" x14ac:dyDescent="0.2">
      <c r="A44" s="32"/>
      <c r="B44" s="35"/>
      <c r="C44" s="54"/>
      <c r="D44" s="17" t="s">
        <v>8</v>
      </c>
      <c r="E44" s="7">
        <v>285073</v>
      </c>
      <c r="F44" s="7">
        <v>254520</v>
      </c>
      <c r="G44" s="7">
        <v>240543</v>
      </c>
      <c r="H44" s="83"/>
    </row>
    <row r="45" spans="1:8" ht="14.25" customHeight="1" x14ac:dyDescent="0.2">
      <c r="A45" s="32"/>
      <c r="B45" s="35"/>
      <c r="C45" s="54"/>
      <c r="D45" s="17" t="s">
        <v>9</v>
      </c>
      <c r="E45" s="7"/>
      <c r="F45" s="7"/>
      <c r="G45" s="7"/>
      <c r="H45" s="83"/>
    </row>
    <row r="46" spans="1:8" ht="13.5" customHeight="1" x14ac:dyDescent="0.2">
      <c r="A46" s="33"/>
      <c r="B46" s="44"/>
      <c r="C46" s="54"/>
      <c r="D46" s="18" t="s">
        <v>10</v>
      </c>
      <c r="E46" s="6">
        <f t="shared" ref="E46" si="17">E42+E43+E44+E45</f>
        <v>285073</v>
      </c>
      <c r="F46" s="6">
        <f t="shared" ref="F46" si="18">F42+F43+F44+F45</f>
        <v>254520</v>
      </c>
      <c r="G46" s="6">
        <f t="shared" ref="G46" si="19">G42+G43+G44+G45</f>
        <v>240543</v>
      </c>
      <c r="H46" s="84"/>
    </row>
    <row r="47" spans="1:8" ht="16.5" customHeight="1" x14ac:dyDescent="0.2">
      <c r="A47" s="31">
        <v>7</v>
      </c>
      <c r="B47" s="48" t="s">
        <v>18</v>
      </c>
      <c r="C47" s="60" t="s">
        <v>22</v>
      </c>
      <c r="D47" s="17" t="s">
        <v>6</v>
      </c>
      <c r="E47" s="7"/>
      <c r="F47" s="7"/>
      <c r="G47" s="7"/>
      <c r="H47" s="83"/>
    </row>
    <row r="48" spans="1:8" ht="15.75" customHeight="1" x14ac:dyDescent="0.2">
      <c r="A48" s="32"/>
      <c r="B48" s="49"/>
      <c r="C48" s="61"/>
      <c r="D48" s="17" t="s">
        <v>7</v>
      </c>
      <c r="E48" s="7"/>
      <c r="F48" s="7"/>
      <c r="G48" s="7"/>
      <c r="H48" s="83"/>
    </row>
    <row r="49" spans="1:8" x14ac:dyDescent="0.2">
      <c r="A49" s="32"/>
      <c r="B49" s="49"/>
      <c r="C49" s="61"/>
      <c r="D49" s="17" t="s">
        <v>8</v>
      </c>
      <c r="E49" s="7">
        <v>653366.89</v>
      </c>
      <c r="F49" s="7">
        <v>651847.93999999994</v>
      </c>
      <c r="G49" s="7">
        <v>579595</v>
      </c>
      <c r="H49" s="83"/>
    </row>
    <row r="50" spans="1:8" x14ac:dyDescent="0.2">
      <c r="A50" s="32"/>
      <c r="B50" s="49"/>
      <c r="C50" s="61"/>
      <c r="D50" s="17" t="s">
        <v>9</v>
      </c>
      <c r="E50" s="7"/>
      <c r="F50" s="7"/>
      <c r="G50" s="7"/>
      <c r="H50" s="83"/>
    </row>
    <row r="51" spans="1:8" x14ac:dyDescent="0.2">
      <c r="A51" s="33"/>
      <c r="B51" s="50"/>
      <c r="C51" s="62"/>
      <c r="D51" s="18" t="s">
        <v>10</v>
      </c>
      <c r="E51" s="6">
        <f t="shared" ref="E51" si="20">E47+E48+E49+E50</f>
        <v>653366.89</v>
      </c>
      <c r="F51" s="6">
        <f t="shared" ref="F51" si="21">F47+F48+F49+F50</f>
        <v>651847.93999999994</v>
      </c>
      <c r="G51" s="6">
        <f t="shared" ref="G51" si="22">G47+G48+G49+G50</f>
        <v>579595</v>
      </c>
      <c r="H51" s="84"/>
    </row>
    <row r="52" spans="1:8" x14ac:dyDescent="0.2">
      <c r="A52" s="5"/>
      <c r="B52" s="87" t="s">
        <v>36</v>
      </c>
      <c r="C52" s="60" t="s">
        <v>22</v>
      </c>
      <c r="D52" s="17" t="s">
        <v>6</v>
      </c>
      <c r="E52" s="6"/>
      <c r="F52" s="6"/>
      <c r="G52" s="6"/>
      <c r="H52" s="24"/>
    </row>
    <row r="53" spans="1:8" x14ac:dyDescent="0.2">
      <c r="A53" s="5">
        <v>8</v>
      </c>
      <c r="B53" s="88"/>
      <c r="C53" s="61"/>
      <c r="D53" s="17" t="s">
        <v>7</v>
      </c>
      <c r="E53" s="6"/>
      <c r="F53" s="6"/>
      <c r="G53" s="6"/>
      <c r="H53" s="24"/>
    </row>
    <row r="54" spans="1:8" x14ac:dyDescent="0.2">
      <c r="A54" s="5"/>
      <c r="B54" s="88"/>
      <c r="C54" s="61"/>
      <c r="D54" s="17" t="s">
        <v>8</v>
      </c>
      <c r="E54" s="7">
        <f>60450-11000</f>
        <v>49450</v>
      </c>
      <c r="F54" s="6"/>
      <c r="G54" s="6"/>
      <c r="H54" s="24"/>
    </row>
    <row r="55" spans="1:8" x14ac:dyDescent="0.2">
      <c r="A55" s="5"/>
      <c r="B55" s="88"/>
      <c r="C55" s="61"/>
      <c r="D55" s="17" t="s">
        <v>9</v>
      </c>
      <c r="E55" s="6">
        <v>11000</v>
      </c>
      <c r="F55" s="6"/>
      <c r="G55" s="6"/>
      <c r="H55" s="24"/>
    </row>
    <row r="56" spans="1:8" x14ac:dyDescent="0.2">
      <c r="A56" s="5"/>
      <c r="B56" s="89"/>
      <c r="C56" s="62"/>
      <c r="D56" s="18" t="s">
        <v>10</v>
      </c>
      <c r="E56" s="6">
        <f>E54+E55+E53+E52</f>
        <v>60450</v>
      </c>
      <c r="F56" s="6"/>
      <c r="G56" s="6"/>
      <c r="H56" s="24"/>
    </row>
    <row r="57" spans="1:8" ht="13.5" customHeight="1" x14ac:dyDescent="0.2">
      <c r="A57" s="31">
        <v>9</v>
      </c>
      <c r="B57" s="34" t="s">
        <v>19</v>
      </c>
      <c r="C57" s="54" t="s">
        <v>22</v>
      </c>
      <c r="D57" s="17" t="s">
        <v>6</v>
      </c>
      <c r="E57" s="7"/>
      <c r="F57" s="7"/>
      <c r="G57" s="7"/>
      <c r="H57" s="83"/>
    </row>
    <row r="58" spans="1:8" ht="15" customHeight="1" x14ac:dyDescent="0.2">
      <c r="A58" s="32"/>
      <c r="B58" s="35"/>
      <c r="C58" s="54"/>
      <c r="D58" s="17" t="s">
        <v>7</v>
      </c>
      <c r="E58" s="7"/>
      <c r="F58" s="7"/>
      <c r="G58" s="7"/>
      <c r="H58" s="83"/>
    </row>
    <row r="59" spans="1:8" x14ac:dyDescent="0.2">
      <c r="A59" s="32"/>
      <c r="B59" s="35"/>
      <c r="C59" s="54"/>
      <c r="D59" s="17" t="s">
        <v>8</v>
      </c>
      <c r="E59" s="7">
        <v>15000</v>
      </c>
      <c r="F59" s="7">
        <v>15000</v>
      </c>
      <c r="G59" s="7">
        <v>15000</v>
      </c>
      <c r="H59" s="83"/>
    </row>
    <row r="60" spans="1:8" x14ac:dyDescent="0.2">
      <c r="A60" s="32"/>
      <c r="B60" s="35"/>
      <c r="C60" s="54"/>
      <c r="D60" s="17" t="s">
        <v>9</v>
      </c>
      <c r="E60" s="7"/>
      <c r="F60" s="7"/>
      <c r="G60" s="7"/>
      <c r="H60" s="83"/>
    </row>
    <row r="61" spans="1:8" x14ac:dyDescent="0.2">
      <c r="A61" s="33"/>
      <c r="B61" s="44"/>
      <c r="C61" s="55"/>
      <c r="D61" s="18" t="s">
        <v>10</v>
      </c>
      <c r="E61" s="6">
        <f t="shared" ref="E61" si="23">E57+E58+E59+E60</f>
        <v>15000</v>
      </c>
      <c r="F61" s="6">
        <f t="shared" ref="F61" si="24">F57+F58+F59+F60</f>
        <v>15000</v>
      </c>
      <c r="G61" s="6">
        <f t="shared" ref="G61" si="25">G57+G58+G59+G60</f>
        <v>15000</v>
      </c>
      <c r="H61" s="84"/>
    </row>
    <row r="62" spans="1:8" ht="13.5" customHeight="1" x14ac:dyDescent="0.2">
      <c r="A62" s="31">
        <v>10</v>
      </c>
      <c r="B62" s="34" t="s">
        <v>20</v>
      </c>
      <c r="C62" s="54" t="s">
        <v>22</v>
      </c>
      <c r="D62" s="17" t="s">
        <v>6</v>
      </c>
      <c r="E62" s="7"/>
      <c r="F62" s="7"/>
      <c r="G62" s="7"/>
      <c r="H62" s="83"/>
    </row>
    <row r="63" spans="1:8" ht="13.5" customHeight="1" x14ac:dyDescent="0.2">
      <c r="A63" s="32"/>
      <c r="B63" s="35"/>
      <c r="C63" s="54"/>
      <c r="D63" s="17" t="s">
        <v>7</v>
      </c>
      <c r="E63" s="7"/>
      <c r="F63" s="7"/>
      <c r="G63" s="7"/>
      <c r="H63" s="83"/>
    </row>
    <row r="64" spans="1:8" x14ac:dyDescent="0.2">
      <c r="A64" s="32"/>
      <c r="B64" s="35"/>
      <c r="C64" s="54"/>
      <c r="D64" s="17" t="s">
        <v>8</v>
      </c>
      <c r="E64" s="7">
        <v>15000</v>
      </c>
      <c r="F64" s="7">
        <v>15000</v>
      </c>
      <c r="G64" s="7">
        <v>15000</v>
      </c>
      <c r="H64" s="83"/>
    </row>
    <row r="65" spans="1:8" ht="15" customHeight="1" x14ac:dyDescent="0.2">
      <c r="A65" s="32"/>
      <c r="B65" s="35"/>
      <c r="C65" s="54"/>
      <c r="D65" s="17" t="s">
        <v>9</v>
      </c>
      <c r="E65" s="7"/>
      <c r="F65" s="7"/>
      <c r="G65" s="7"/>
      <c r="H65" s="83"/>
    </row>
    <row r="66" spans="1:8" ht="11.25" customHeight="1" x14ac:dyDescent="0.2">
      <c r="A66" s="33"/>
      <c r="B66" s="44"/>
      <c r="C66" s="54"/>
      <c r="D66" s="18" t="s">
        <v>10</v>
      </c>
      <c r="E66" s="6">
        <f t="shared" ref="E66" si="26">E62+E63+E64+E65</f>
        <v>15000</v>
      </c>
      <c r="F66" s="6">
        <f t="shared" ref="F66" si="27">F62+F63+F64+F65</f>
        <v>15000</v>
      </c>
      <c r="G66" s="6">
        <f t="shared" ref="G66" si="28">G62+G63+G64+G65</f>
        <v>15000</v>
      </c>
      <c r="H66" s="84"/>
    </row>
    <row r="67" spans="1:8" ht="19.5" customHeight="1" x14ac:dyDescent="0.2">
      <c r="A67" s="31">
        <v>11</v>
      </c>
      <c r="B67" s="48" t="s">
        <v>21</v>
      </c>
      <c r="C67" s="56" t="s">
        <v>22</v>
      </c>
      <c r="D67" s="17" t="s">
        <v>6</v>
      </c>
      <c r="E67" s="7"/>
      <c r="F67" s="7"/>
      <c r="G67" s="7"/>
      <c r="H67" s="83"/>
    </row>
    <row r="68" spans="1:8" ht="18" customHeight="1" x14ac:dyDescent="0.2">
      <c r="A68" s="32"/>
      <c r="B68" s="49"/>
      <c r="C68" s="56"/>
      <c r="D68" s="17" t="s">
        <v>7</v>
      </c>
      <c r="E68" s="7"/>
      <c r="F68" s="7"/>
      <c r="G68" s="7"/>
      <c r="H68" s="83"/>
    </row>
    <row r="69" spans="1:8" ht="16.5" customHeight="1" x14ac:dyDescent="0.2">
      <c r="A69" s="32"/>
      <c r="B69" s="49"/>
      <c r="C69" s="56"/>
      <c r="D69" s="17" t="s">
        <v>8</v>
      </c>
      <c r="E69" s="7">
        <v>1659812</v>
      </c>
      <c r="F69" s="7">
        <v>1717692</v>
      </c>
      <c r="G69" s="7">
        <v>1777945</v>
      </c>
      <c r="H69" s="83"/>
    </row>
    <row r="70" spans="1:8" ht="21.75" customHeight="1" x14ac:dyDescent="0.2">
      <c r="A70" s="32"/>
      <c r="B70" s="49"/>
      <c r="C70" s="56"/>
      <c r="D70" s="17" t="s">
        <v>9</v>
      </c>
      <c r="E70" s="7"/>
      <c r="F70" s="7"/>
      <c r="G70" s="7"/>
      <c r="H70" s="83"/>
    </row>
    <row r="71" spans="1:8" ht="16.5" customHeight="1" x14ac:dyDescent="0.2">
      <c r="A71" s="33"/>
      <c r="B71" s="50"/>
      <c r="C71" s="56"/>
      <c r="D71" s="25" t="s">
        <v>10</v>
      </c>
      <c r="E71" s="26">
        <f t="shared" ref="E71:G71" si="29">E67+E68+E69+E70</f>
        <v>1659812</v>
      </c>
      <c r="F71" s="26">
        <f t="shared" si="29"/>
        <v>1717692</v>
      </c>
      <c r="G71" s="26">
        <f t="shared" si="29"/>
        <v>1777945</v>
      </c>
      <c r="H71" s="84"/>
    </row>
    <row r="72" spans="1:8" ht="16.5" customHeight="1" x14ac:dyDescent="0.2">
      <c r="A72" s="4"/>
      <c r="B72" s="57" t="s">
        <v>31</v>
      </c>
      <c r="C72" s="56" t="s">
        <v>22</v>
      </c>
      <c r="D72" s="17" t="s">
        <v>6</v>
      </c>
      <c r="E72" s="26"/>
      <c r="F72" s="26"/>
      <c r="G72" s="26"/>
      <c r="H72" s="24"/>
    </row>
    <row r="73" spans="1:8" ht="16.5" customHeight="1" x14ac:dyDescent="0.2">
      <c r="A73" s="4">
        <v>12</v>
      </c>
      <c r="B73" s="58"/>
      <c r="C73" s="56"/>
      <c r="D73" s="17" t="s">
        <v>7</v>
      </c>
      <c r="E73" s="26"/>
      <c r="F73" s="26"/>
      <c r="G73" s="26"/>
      <c r="H73" s="24"/>
    </row>
    <row r="74" spans="1:8" ht="16.5" customHeight="1" x14ac:dyDescent="0.2">
      <c r="A74" s="4"/>
      <c r="B74" s="58"/>
      <c r="C74" s="56"/>
      <c r="D74" s="17" t="s">
        <v>8</v>
      </c>
      <c r="E74" s="27">
        <v>600</v>
      </c>
      <c r="F74" s="27">
        <v>600</v>
      </c>
      <c r="G74" s="26">
        <v>600</v>
      </c>
      <c r="H74" s="24"/>
    </row>
    <row r="75" spans="1:8" ht="16.5" customHeight="1" x14ac:dyDescent="0.2">
      <c r="A75" s="4"/>
      <c r="B75" s="58"/>
      <c r="C75" s="56"/>
      <c r="D75" s="17" t="s">
        <v>9</v>
      </c>
      <c r="E75" s="26"/>
      <c r="F75" s="26"/>
      <c r="G75" s="26"/>
      <c r="H75" s="24"/>
    </row>
    <row r="76" spans="1:8" ht="16.5" customHeight="1" x14ac:dyDescent="0.2">
      <c r="A76" s="4"/>
      <c r="B76" s="59"/>
      <c r="C76" s="56"/>
      <c r="D76" s="25" t="s">
        <v>10</v>
      </c>
      <c r="E76" s="26">
        <f>E74</f>
        <v>600</v>
      </c>
      <c r="F76" s="26">
        <f>F74</f>
        <v>600</v>
      </c>
      <c r="G76" s="26">
        <f>G74</f>
        <v>600</v>
      </c>
      <c r="H76" s="24"/>
    </row>
    <row r="77" spans="1:8" ht="15" customHeight="1" x14ac:dyDescent="0.2">
      <c r="A77" s="31">
        <v>13</v>
      </c>
      <c r="B77" s="48" t="s">
        <v>26</v>
      </c>
      <c r="C77" s="56" t="s">
        <v>22</v>
      </c>
      <c r="D77" s="17" t="s">
        <v>6</v>
      </c>
      <c r="E77" s="7"/>
      <c r="F77" s="7"/>
      <c r="G77" s="7"/>
      <c r="H77" s="83"/>
    </row>
    <row r="78" spans="1:8" ht="15.75" customHeight="1" x14ac:dyDescent="0.2">
      <c r="A78" s="32"/>
      <c r="B78" s="49"/>
      <c r="C78" s="56"/>
      <c r="D78" s="17" t="s">
        <v>7</v>
      </c>
      <c r="E78" s="7"/>
      <c r="F78" s="7"/>
      <c r="G78" s="7"/>
      <c r="H78" s="83"/>
    </row>
    <row r="79" spans="1:8" x14ac:dyDescent="0.2">
      <c r="A79" s="32"/>
      <c r="B79" s="49"/>
      <c r="C79" s="56"/>
      <c r="D79" s="17" t="s">
        <v>8</v>
      </c>
      <c r="E79" s="7">
        <v>6000</v>
      </c>
      <c r="F79" s="7">
        <v>6000</v>
      </c>
      <c r="G79" s="7">
        <v>6000</v>
      </c>
      <c r="H79" s="83"/>
    </row>
    <row r="80" spans="1:8" x14ac:dyDescent="0.2">
      <c r="A80" s="32"/>
      <c r="B80" s="49"/>
      <c r="C80" s="56"/>
      <c r="D80" s="17" t="s">
        <v>9</v>
      </c>
      <c r="E80" s="7"/>
      <c r="F80" s="7"/>
      <c r="G80" s="7"/>
      <c r="H80" s="83"/>
    </row>
    <row r="81" spans="1:8" ht="21" customHeight="1" x14ac:dyDescent="0.2">
      <c r="A81" s="33"/>
      <c r="B81" s="50"/>
      <c r="C81" s="56"/>
      <c r="D81" s="18" t="s">
        <v>10</v>
      </c>
      <c r="E81" s="6">
        <f t="shared" ref="E81" si="30">E77+E78+E79+E80</f>
        <v>6000</v>
      </c>
      <c r="F81" s="6">
        <f t="shared" ref="F81" si="31">F77+F78+F79+F80</f>
        <v>6000</v>
      </c>
      <c r="G81" s="6">
        <f t="shared" ref="G81" si="32">G77+G78+G79+G80</f>
        <v>6000</v>
      </c>
      <c r="H81" s="84"/>
    </row>
    <row r="82" spans="1:8" ht="27" customHeight="1" x14ac:dyDescent="0.2">
      <c r="A82" s="2"/>
      <c r="B82" s="51" t="s">
        <v>23</v>
      </c>
      <c r="C82" s="52"/>
      <c r="D82" s="53"/>
      <c r="E82" s="28">
        <f>E16+E21+E26+E36+E41+E46+E51+E56+E61+E66+E71+E76+E81</f>
        <v>11725193.280000001</v>
      </c>
      <c r="F82" s="28">
        <f>F81+F76+F71+F66+F61+F51+F46+F41+F36+F26+F21+F16</f>
        <v>12354376.08</v>
      </c>
      <c r="G82" s="28">
        <f>G16+G21+G26+G36+G41+G46+G51+G61+G66+G71+G76+G81</f>
        <v>16867598.850000001</v>
      </c>
      <c r="H82" s="29"/>
    </row>
    <row r="83" spans="1:8" x14ac:dyDescent="0.2">
      <c r="B83" s="30"/>
      <c r="C83" s="30"/>
      <c r="D83" s="30"/>
      <c r="E83" s="30"/>
      <c r="F83" s="30"/>
      <c r="G83" s="30"/>
      <c r="H83" s="30"/>
    </row>
    <row r="85" spans="1:8" x14ac:dyDescent="0.2">
      <c r="E85" s="3"/>
      <c r="F85" s="3"/>
      <c r="G85" s="3"/>
    </row>
    <row r="86" spans="1:8" x14ac:dyDescent="0.2">
      <c r="E86" s="3"/>
      <c r="F86" s="3"/>
      <c r="G86" s="3"/>
    </row>
    <row r="87" spans="1:8" x14ac:dyDescent="0.2">
      <c r="E87" s="3"/>
      <c r="F87" s="3"/>
      <c r="G87" s="3"/>
    </row>
  </sheetData>
  <mergeCells count="65">
    <mergeCell ref="F2:H2"/>
    <mergeCell ref="H77:H81"/>
    <mergeCell ref="A67:A71"/>
    <mergeCell ref="B67:B71"/>
    <mergeCell ref="C67:C71"/>
    <mergeCell ref="H17:H21"/>
    <mergeCell ref="H22:H26"/>
    <mergeCell ref="H27:H31"/>
    <mergeCell ref="H32:H36"/>
    <mergeCell ref="H37:H41"/>
    <mergeCell ref="H42:H46"/>
    <mergeCell ref="H47:H51"/>
    <mergeCell ref="H57:H61"/>
    <mergeCell ref="H62:H66"/>
    <mergeCell ref="H67:H71"/>
    <mergeCell ref="C77:C81"/>
    <mergeCell ref="C17:C21"/>
    <mergeCell ref="A12:A16"/>
    <mergeCell ref="A4:H4"/>
    <mergeCell ref="A5:A6"/>
    <mergeCell ref="B5:B6"/>
    <mergeCell ref="C5:C6"/>
    <mergeCell ref="D5:D6"/>
    <mergeCell ref="E5:G5"/>
    <mergeCell ref="H5:H6"/>
    <mergeCell ref="C12:C16"/>
    <mergeCell ref="B12:B16"/>
    <mergeCell ref="A7:A11"/>
    <mergeCell ref="B7:B11"/>
    <mergeCell ref="C7:C11"/>
    <mergeCell ref="H7:H11"/>
    <mergeCell ref="H12:H16"/>
    <mergeCell ref="C22:C26"/>
    <mergeCell ref="C32:C36"/>
    <mergeCell ref="C37:C41"/>
    <mergeCell ref="C42:C46"/>
    <mergeCell ref="C47:C51"/>
    <mergeCell ref="C27:C31"/>
    <mergeCell ref="B47:B51"/>
    <mergeCell ref="B57:B61"/>
    <mergeCell ref="B62:B66"/>
    <mergeCell ref="B82:D82"/>
    <mergeCell ref="C57:C61"/>
    <mergeCell ref="C62:C66"/>
    <mergeCell ref="B77:B81"/>
    <mergeCell ref="C72:C76"/>
    <mergeCell ref="B72:B76"/>
    <mergeCell ref="B52:B56"/>
    <mergeCell ref="C52:C56"/>
    <mergeCell ref="A77:A81"/>
    <mergeCell ref="A17:A21"/>
    <mergeCell ref="B17:B19"/>
    <mergeCell ref="A27:A31"/>
    <mergeCell ref="B27:B31"/>
    <mergeCell ref="A57:A61"/>
    <mergeCell ref="A62:A66"/>
    <mergeCell ref="A22:A26"/>
    <mergeCell ref="A32:A36"/>
    <mergeCell ref="A37:A41"/>
    <mergeCell ref="A42:A46"/>
    <mergeCell ref="A47:A51"/>
    <mergeCell ref="B22:B26"/>
    <mergeCell ref="B32:B36"/>
    <mergeCell ref="B37:B41"/>
    <mergeCell ref="B42:B46"/>
  </mergeCells>
  <pageMargins left="0.78740157480314965" right="0.15748031496062992" top="0.6692913385826772" bottom="0" header="0.31496062992125984" footer="0.15748031496062992"/>
  <pageSetup paperSize="9" scale="80" orientation="landscape" r:id="rId1"/>
  <rowBreaks count="2" manualBreakCount="2">
    <brk id="43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2023-03-17T09:16:30Z</dcterms:modified>
</cp:coreProperties>
</file>