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'Жирятино'!$A$1:$I$91</definedName>
  </definedNames>
  <calcPr fullCalcOnLoad="1"/>
</workbook>
</file>

<file path=xl/sharedStrings.xml><?xml version="1.0" encoding="utf-8"?>
<sst xmlns="http://schemas.openxmlformats.org/spreadsheetml/2006/main" count="290" uniqueCount="87">
  <si>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</si>
  <si>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</si>
  <si>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</si>
  <si>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</si>
  <si>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</si>
  <si>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</si>
  <si>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</si>
  <si>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</si>
  <si>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</si>
  <si>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</si>
  <si>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</si>
  <si>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</si>
  <si>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</si>
  <si>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</si>
  <si>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</si>
  <si>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</si>
  <si>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</si>
  <si>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</si>
  <si>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</si>
  <si>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</si>
  <si>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</si>
  <si>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</si>
  <si>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</si>
  <si>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</si>
  <si>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</si>
  <si>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</si>
  <si>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</si>
  <si>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</si>
  <si>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</si>
  <si>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</si>
  <si>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</si>
  <si>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</si>
  <si>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</si>
  <si>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</si>
  <si>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</si>
  <si>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</si>
  <si>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</si>
  <si>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</si>
  <si>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</si>
  <si>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</si>
  <si>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</si>
  <si>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</si>
  <si>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</si>
  <si>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</si>
  <si>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</si>
  <si>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</si>
  <si>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</si>
  <si>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</si>
  <si>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</si>
  <si>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</si>
  <si>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</si>
  <si>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</si>
  <si>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</si>
  <si>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</si>
  <si>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</si>
  <si>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</si>
  <si>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</si>
  <si>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</si>
  <si>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</si>
  <si>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</si>
  <si>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</si>
  <si>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</si>
  <si>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</si>
  <si>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</si>
  <si>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</si>
  <si>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</si>
  <si>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</si>
  <si>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Ведомственная структура расходов бюджета муниципального образования "Жирятинское сельское поселение" на 2019 год                                                                                                     и на плановый период 2020 и 2021 годов</t>
  </si>
  <si>
    <t>"О бюджете муниципального образования "Жирятинское сельское поселение" на 2019 год и на плановый период 2020 и 2021 годов"</t>
  </si>
  <si>
    <t>Условно утвержденные расходы</t>
  </si>
  <si>
    <t xml:space="preserve"> 2019 год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</si>
  <si>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</si>
  <si>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</si>
  <si>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</si>
  <si>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</si>
  <si>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99</t>
  </si>
  <si>
    <t>30 0 00 80080</t>
  </si>
  <si>
    <t>990</t>
  </si>
  <si>
    <t>124185</t>
  </si>
  <si>
    <t>от 18   декабря 2018г  №3-162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</si>
  <si>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</si>
  <si>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250S6170</t>
  </si>
  <si>
    <t xml:space="preserve">        Реализация программ (проектов) инициативного бюджетирования</t>
  </si>
  <si>
    <t xml:space="preserve">        Реализация программ формирования современной городской среды</t>
  </si>
  <si>
    <t>25027S5870</t>
  </si>
  <si>
    <t>260F255550</t>
  </si>
  <si>
    <t>Мероприятия по развитию физической культуры и спорта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</si>
</sst>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\ _₽"/>
  </numFmts>
  <fonts count="5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8" fillId="33" borderId="11" xfId="45" applyNumberFormat="1" applyFont="1" applyFill="1" applyBorder="1" applyAlignment="1">
      <alignment horizontal="left" vertical="center" wrapText="1"/>
    </xf>
    <xf numFmtId="0" fontId="5" fillId="33" borderId="11" xfId="44" applyNumberFormat="1" applyFont="1" applyFill="1" applyBorder="1" applyAlignment="1">
      <alignment horizontal="center" vertical="center" wrapText="1"/>
    </xf>
    <xf numFmtId="0" fontId="5" fillId="33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left" vertical="center" wrapText="1"/>
    </xf>
    <xf numFmtId="0" fontId="11" fillId="33" borderId="11" xfId="44" applyNumberFormat="1" applyFont="1" applyFill="1" applyBorder="1" applyAlignment="1">
      <alignment horizontal="center" vertical="center" wrapText="1"/>
    </xf>
    <xf numFmtId="0" fontId="11" fillId="33" borderId="11" xfId="6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1" xfId="58" applyNumberFormat="1" applyFont="1" applyFill="1" applyBorder="1" applyAlignment="1">
      <alignment horizontal="center" vertical="center" wrapText="1"/>
    </xf>
    <xf numFmtId="0" fontId="11" fillId="33" borderId="11" xfId="58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 wrapText="1"/>
    </xf>
    <xf numFmtId="0" fontId="12" fillId="0" borderId="11" xfId="44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3" fillId="33" borderId="11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58" applyNumberFormat="1" applyFont="1" applyFill="1" applyBorder="1" applyAlignment="1">
      <alignment horizontal="center" vertical="center" wrapText="1"/>
    </xf>
    <xf numFmtId="0" fontId="12" fillId="33" borderId="11" xfId="44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5" xfId="45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2" fillId="0" borderId="15" xfId="58" applyNumberFormat="1" applyFont="1" applyFill="1" applyBorder="1" applyAlignment="1">
      <alignment horizontal="center" vertical="center" wrapText="1"/>
    </xf>
    <xf numFmtId="0" fontId="12" fillId="0" borderId="18" xfId="58" applyNumberFormat="1" applyFont="1" applyFill="1" applyBorder="1" applyAlignment="1">
      <alignment horizontal="center" vertical="center" wrapText="1"/>
    </xf>
    <xf numFmtId="0" fontId="10" fillId="0" borderId="11" xfId="45" applyNumberFormat="1" applyFont="1" applyFill="1" applyBorder="1" applyAlignment="1">
      <alignment horizontal="left" vertical="center" wrapText="1"/>
    </xf>
    <xf numFmtId="0" fontId="11" fillId="0" borderId="11" xfId="44" applyNumberFormat="1" applyFont="1" applyFill="1" applyBorder="1" applyAlignment="1">
      <alignment horizontal="center" vertical="center" wrapText="1"/>
    </xf>
    <xf numFmtId="0" fontId="11" fillId="0" borderId="11" xfId="62" applyNumberFormat="1" applyFont="1" applyFill="1" applyBorder="1" applyAlignment="1">
      <alignment horizontal="center" vertical="center" wrapText="1"/>
    </xf>
    <xf numFmtId="0" fontId="11" fillId="0" borderId="12" xfId="58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top" wrapText="1"/>
    </xf>
    <xf numFmtId="0" fontId="9" fillId="0" borderId="12" xfId="58" applyNumberFormat="1" applyFont="1" applyFill="1" applyBorder="1" applyAlignment="1">
      <alignment horizontal="center" vertical="center" wrapText="1"/>
    </xf>
    <xf numFmtId="49" fontId="4" fillId="0" borderId="11" xfId="44" applyNumberFormat="1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</xf>
    <xf numFmtId="0" fontId="4" fillId="34" borderId="11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8" fillId="34" borderId="11" xfId="45" applyNumberFormat="1" applyFont="1" applyFill="1" applyBorder="1" applyAlignment="1">
      <alignment horizontal="left" vertical="center" wrapText="1"/>
    </xf>
    <xf numFmtId="0" fontId="13" fillId="34" borderId="12" xfId="58" applyNumberFormat="1" applyFont="1" applyFill="1" applyBorder="1" applyAlignment="1">
      <alignment horizontal="center" vertical="center" wrapText="1"/>
    </xf>
    <xf numFmtId="49" fontId="5" fillId="34" borderId="11" xfId="44" applyNumberFormat="1" applyFont="1" applyFill="1" applyBorder="1" applyAlignment="1">
      <alignment horizontal="center" vertical="center" wrapText="1"/>
    </xf>
    <xf numFmtId="49" fontId="5" fillId="34" borderId="11" xfId="62" applyNumberFormat="1" applyFont="1" applyFill="1" applyBorder="1" applyAlignment="1">
      <alignment horizontal="center" vertical="center" wrapText="1"/>
    </xf>
    <xf numFmtId="0" fontId="5" fillId="34" borderId="11" xfId="62" applyNumberFormat="1" applyFont="1" applyFill="1" applyBorder="1" applyAlignment="1">
      <alignment horizontal="center" vertical="center" wrapText="1"/>
    </xf>
    <xf numFmtId="0" fontId="13" fillId="0" borderId="12" xfId="58" applyNumberFormat="1" applyFont="1" applyFill="1" applyBorder="1" applyAlignment="1">
      <alignment horizontal="center" vertical="center" wrapText="1"/>
    </xf>
    <xf numFmtId="49" fontId="5" fillId="0" borderId="11" xfId="44" applyNumberFormat="1" applyFont="1" applyFill="1" applyBorder="1" applyAlignment="1">
      <alignment horizontal="center" vertical="center" wrapText="1"/>
    </xf>
    <xf numFmtId="49" fontId="5" fillId="0" borderId="11" xfId="62" applyNumberFormat="1" applyFont="1" applyFill="1" applyBorder="1" applyAlignment="1">
      <alignment horizontal="center" vertical="center" wrapText="1"/>
    </xf>
    <xf numFmtId="0" fontId="5" fillId="0" borderId="11" xfId="62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right" vertical="top" wrapText="1"/>
    </xf>
    <xf numFmtId="49" fontId="54" fillId="0" borderId="15" xfId="0" applyNumberFormat="1" applyFont="1" applyFill="1" applyBorder="1" applyAlignment="1">
      <alignment horizontal="right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right" vertical="top" wrapText="1"/>
    </xf>
    <xf numFmtId="49" fontId="55" fillId="0" borderId="15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Border="1" applyAlignment="1">
      <alignment horizontal="center" vertical="top" wrapText="1"/>
    </xf>
    <xf numFmtId="0" fontId="56" fillId="0" borderId="1" xfId="33" applyNumberFormat="1" applyFont="1" applyProtection="1">
      <alignment vertical="top" wrapText="1"/>
      <protection/>
    </xf>
    <xf numFmtId="0" fontId="56" fillId="0" borderId="19" xfId="33" applyNumberFormat="1" applyFont="1" applyBorder="1" applyProtection="1">
      <alignment vertical="top" wrapText="1"/>
      <protection/>
    </xf>
    <xf numFmtId="0" fontId="12" fillId="34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right" wrapText="1"/>
    </xf>
    <xf numFmtId="0" fontId="6" fillId="0" borderId="0" xfId="49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="86" zoomScaleNormal="86" zoomScaleSheetLayoutView="86" zoomScalePageLayoutView="0" workbookViewId="0" topLeftCell="A1">
      <selection activeCell="I90" sqref="I90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80" t="s">
        <v>66</v>
      </c>
      <c r="F1" s="80"/>
      <c r="G1" s="80"/>
      <c r="H1" s="80"/>
      <c r="I1" s="80"/>
    </row>
    <row r="2" spans="3:9" ht="19.5" customHeight="1">
      <c r="C2" s="79" t="s">
        <v>36</v>
      </c>
      <c r="D2" s="79"/>
      <c r="E2" s="79"/>
      <c r="F2" s="79"/>
      <c r="G2" s="79"/>
      <c r="H2" s="79"/>
      <c r="I2" s="79"/>
    </row>
    <row r="3" spans="3:9" ht="15.75" customHeight="1">
      <c r="C3" s="79" t="s">
        <v>79</v>
      </c>
      <c r="D3" s="79"/>
      <c r="E3" s="79"/>
      <c r="F3" s="79"/>
      <c r="G3" s="79"/>
      <c r="H3" s="79"/>
      <c r="I3" s="79"/>
    </row>
    <row r="4" spans="3:9" ht="39.75" customHeight="1">
      <c r="C4" s="79" t="s">
        <v>68</v>
      </c>
      <c r="D4" s="79"/>
      <c r="E4" s="79"/>
      <c r="F4" s="79"/>
      <c r="G4" s="79"/>
      <c r="H4" s="79"/>
      <c r="I4" s="79"/>
    </row>
    <row r="5" spans="1:9" ht="38.25" customHeight="1">
      <c r="A5" s="83" t="s">
        <v>67</v>
      </c>
      <c r="B5" s="83"/>
      <c r="C5" s="83"/>
      <c r="D5" s="83"/>
      <c r="E5" s="83"/>
      <c r="F5" s="83"/>
      <c r="G5" s="83"/>
      <c r="H5" s="83"/>
      <c r="I5" s="83"/>
    </row>
    <row r="6" spans="1:9" ht="27" customHeight="1">
      <c r="A6" s="21"/>
      <c r="B6" s="21"/>
      <c r="C6" s="21"/>
      <c r="D6" s="21"/>
      <c r="E6" s="21"/>
      <c r="F6" s="21"/>
      <c r="G6" s="82" t="s">
        <v>44</v>
      </c>
      <c r="H6" s="82"/>
      <c r="I6" s="82"/>
    </row>
    <row r="7" spans="1:9" ht="36.75" customHeight="1">
      <c r="A7" s="2" t="s">
        <v>3</v>
      </c>
      <c r="B7" s="2" t="s">
        <v>54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70</v>
      </c>
      <c r="H7" s="2" t="s">
        <v>55</v>
      </c>
      <c r="I7" s="2" t="s">
        <v>71</v>
      </c>
    </row>
    <row r="8" spans="1:9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2.5" customHeight="1">
      <c r="A9" s="25" t="s">
        <v>53</v>
      </c>
      <c r="B9" s="25">
        <v>925</v>
      </c>
      <c r="C9" s="25"/>
      <c r="D9" s="25"/>
      <c r="E9" s="25"/>
      <c r="F9" s="25"/>
      <c r="G9" s="25">
        <f>G89</f>
        <v>19120126.740000002</v>
      </c>
      <c r="H9" s="25">
        <f>H89</f>
        <v>7412942</v>
      </c>
      <c r="I9" s="25">
        <f>I89</f>
        <v>7805234</v>
      </c>
    </row>
    <row r="10" spans="1:9" ht="18.75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G15+G11</f>
        <v>62500</v>
      </c>
      <c r="H10" s="6">
        <f>H15+H11</f>
        <v>47000</v>
      </c>
      <c r="I10" s="6">
        <f>I15+I11</f>
        <v>47000</v>
      </c>
    </row>
    <row r="11" spans="1:9" ht="37.5">
      <c r="A11" s="51" t="s">
        <v>72</v>
      </c>
      <c r="B11" s="52">
        <v>922</v>
      </c>
      <c r="C11" s="53" t="s">
        <v>9</v>
      </c>
      <c r="D11" s="54" t="s">
        <v>16</v>
      </c>
      <c r="E11" s="55"/>
      <c r="F11" s="55"/>
      <c r="G11" s="55">
        <f>G12</f>
        <v>15500</v>
      </c>
      <c r="H11" s="55">
        <f>H12</f>
        <v>0</v>
      </c>
      <c r="I11" s="55">
        <f>I12</f>
        <v>0</v>
      </c>
    </row>
    <row r="12" spans="1:9" ht="15.75">
      <c r="A12" s="44" t="s">
        <v>73</v>
      </c>
      <c r="B12" s="56">
        <v>925</v>
      </c>
      <c r="C12" s="57" t="s">
        <v>9</v>
      </c>
      <c r="D12" s="58" t="s">
        <v>16</v>
      </c>
      <c r="E12" s="55">
        <v>3000080060</v>
      </c>
      <c r="F12" s="59"/>
      <c r="G12" s="59">
        <f>G13</f>
        <v>15500</v>
      </c>
      <c r="H12" s="59"/>
      <c r="I12" s="59"/>
    </row>
    <row r="13" spans="1:9" ht="15.75">
      <c r="A13" s="50" t="s">
        <v>14</v>
      </c>
      <c r="B13" s="45">
        <v>925</v>
      </c>
      <c r="C13" s="46" t="s">
        <v>9</v>
      </c>
      <c r="D13" s="47" t="s">
        <v>16</v>
      </c>
      <c r="E13" s="48">
        <v>3000080060</v>
      </c>
      <c r="F13" s="49">
        <v>800</v>
      </c>
      <c r="G13" s="49">
        <f>G14</f>
        <v>15500</v>
      </c>
      <c r="H13" s="49"/>
      <c r="I13" s="49"/>
    </row>
    <row r="14" spans="1:9" ht="15.75">
      <c r="A14" s="50" t="s">
        <v>74</v>
      </c>
      <c r="B14" s="45">
        <v>925</v>
      </c>
      <c r="C14" s="46" t="s">
        <v>9</v>
      </c>
      <c r="D14" s="47" t="s">
        <v>16</v>
      </c>
      <c r="E14" s="48">
        <v>3000080060</v>
      </c>
      <c r="F14" s="49">
        <v>880</v>
      </c>
      <c r="G14" s="49">
        <v>15500</v>
      </c>
      <c r="H14" s="49"/>
      <c r="I14" s="49"/>
    </row>
    <row r="15" spans="1:9" ht="18.75">
      <c r="A15" s="51" t="s">
        <v>18</v>
      </c>
      <c r="B15" s="25">
        <v>925</v>
      </c>
      <c r="C15" s="41" t="s">
        <v>9</v>
      </c>
      <c r="D15" s="41" t="s">
        <v>19</v>
      </c>
      <c r="E15" s="42" t="s">
        <v>2</v>
      </c>
      <c r="F15" s="42" t="s">
        <v>2</v>
      </c>
      <c r="G15" s="42">
        <f>G16+G24+G21</f>
        <v>47000</v>
      </c>
      <c r="H15" s="42">
        <f>H16+H24+H21</f>
        <v>47000</v>
      </c>
      <c r="I15" s="42">
        <f>I16+I24+I21</f>
        <v>47000</v>
      </c>
    </row>
    <row r="16" spans="1:9" ht="31.5">
      <c r="A16" s="44" t="s">
        <v>38</v>
      </c>
      <c r="B16" s="25">
        <v>925</v>
      </c>
      <c r="C16" s="35" t="s">
        <v>9</v>
      </c>
      <c r="D16" s="35">
        <v>13</v>
      </c>
      <c r="E16" s="35">
        <v>2501380070</v>
      </c>
      <c r="F16" s="35"/>
      <c r="G16" s="35">
        <f>G17+G19</f>
        <v>35000</v>
      </c>
      <c r="H16" s="35">
        <f>H17+H19</f>
        <v>35000</v>
      </c>
      <c r="I16" s="35">
        <f>I17+I19</f>
        <v>35000</v>
      </c>
    </row>
    <row r="17" spans="1:9" ht="31.5">
      <c r="A17" s="7" t="s">
        <v>52</v>
      </c>
      <c r="B17" s="3">
        <v>925</v>
      </c>
      <c r="C17" s="8" t="s">
        <v>9</v>
      </c>
      <c r="D17" s="8" t="s">
        <v>19</v>
      </c>
      <c r="E17" s="8">
        <v>2501380070</v>
      </c>
      <c r="F17" s="8">
        <v>200</v>
      </c>
      <c r="G17" s="8">
        <f>G18</f>
        <v>30000</v>
      </c>
      <c r="H17" s="8">
        <f>H18</f>
        <v>30000</v>
      </c>
      <c r="I17" s="8">
        <f>I18</f>
        <v>30000</v>
      </c>
    </row>
    <row r="18" spans="1:9" ht="31.5">
      <c r="A18" s="7" t="s">
        <v>48</v>
      </c>
      <c r="B18" s="3">
        <v>925</v>
      </c>
      <c r="C18" s="8" t="s">
        <v>9</v>
      </c>
      <c r="D18" s="8" t="s">
        <v>19</v>
      </c>
      <c r="E18" s="8">
        <v>2501380070</v>
      </c>
      <c r="F18" s="8">
        <v>240</v>
      </c>
      <c r="G18" s="8">
        <v>30000</v>
      </c>
      <c r="H18" s="8">
        <v>30000</v>
      </c>
      <c r="I18" s="8">
        <v>30000</v>
      </c>
    </row>
    <row r="19" spans="1:9" ht="15.75">
      <c r="A19" s="37" t="s">
        <v>14</v>
      </c>
      <c r="B19" s="20">
        <v>925</v>
      </c>
      <c r="C19" s="38" t="s">
        <v>9</v>
      </c>
      <c r="D19" s="13" t="s">
        <v>19</v>
      </c>
      <c r="E19" s="8"/>
      <c r="F19" s="8">
        <v>800</v>
      </c>
      <c r="G19" s="8">
        <f>G20</f>
        <v>5000</v>
      </c>
      <c r="H19" s="8">
        <f>H20</f>
        <v>5000</v>
      </c>
      <c r="I19" s="8">
        <f>I20</f>
        <v>5000</v>
      </c>
    </row>
    <row r="20" spans="1:9" ht="15.75">
      <c r="A20" s="37" t="s">
        <v>47</v>
      </c>
      <c r="B20" s="20">
        <v>925</v>
      </c>
      <c r="C20" s="39" t="s">
        <v>9</v>
      </c>
      <c r="D20" s="8" t="s">
        <v>19</v>
      </c>
      <c r="E20" s="8"/>
      <c r="F20" s="8">
        <v>850</v>
      </c>
      <c r="G20" s="8">
        <v>5000</v>
      </c>
      <c r="H20" s="8">
        <v>5000</v>
      </c>
      <c r="I20" s="8">
        <v>5000</v>
      </c>
    </row>
    <row r="21" spans="1:9" ht="31.5">
      <c r="A21" s="34" t="s">
        <v>51</v>
      </c>
      <c r="B21" s="25">
        <v>925</v>
      </c>
      <c r="C21" s="43" t="s">
        <v>9</v>
      </c>
      <c r="D21" s="35">
        <v>13</v>
      </c>
      <c r="E21" s="35">
        <v>2501480900</v>
      </c>
      <c r="F21" s="35"/>
      <c r="G21" s="35">
        <f aca="true" t="shared" si="0" ref="G21:I22">G22</f>
        <v>12000</v>
      </c>
      <c r="H21" s="35">
        <f t="shared" si="0"/>
        <v>12000</v>
      </c>
      <c r="I21" s="35">
        <f t="shared" si="0"/>
        <v>12000</v>
      </c>
    </row>
    <row r="22" spans="1:9" ht="31.5">
      <c r="A22" s="7" t="s">
        <v>52</v>
      </c>
      <c r="B22" s="3">
        <v>925</v>
      </c>
      <c r="C22" s="13" t="s">
        <v>9</v>
      </c>
      <c r="D22" s="8">
        <v>13</v>
      </c>
      <c r="E22" s="8">
        <v>2501480900</v>
      </c>
      <c r="F22" s="8">
        <v>200</v>
      </c>
      <c r="G22" s="8">
        <f t="shared" si="0"/>
        <v>12000</v>
      </c>
      <c r="H22" s="8">
        <f t="shared" si="0"/>
        <v>12000</v>
      </c>
      <c r="I22" s="8">
        <f t="shared" si="0"/>
        <v>12000</v>
      </c>
    </row>
    <row r="23" spans="1:9" ht="31.5">
      <c r="A23" s="7" t="s">
        <v>48</v>
      </c>
      <c r="B23" s="3">
        <v>925</v>
      </c>
      <c r="C23" s="13" t="s">
        <v>9</v>
      </c>
      <c r="D23" s="8">
        <v>13</v>
      </c>
      <c r="E23" s="8">
        <v>2501480900</v>
      </c>
      <c r="F23" s="8">
        <v>240</v>
      </c>
      <c r="G23" s="8">
        <v>12000</v>
      </c>
      <c r="H23" s="8">
        <v>12000</v>
      </c>
      <c r="I23" s="8">
        <v>12000</v>
      </c>
    </row>
    <row r="24" spans="1:9" ht="15.75" hidden="1">
      <c r="A24" s="7" t="s">
        <v>45</v>
      </c>
      <c r="B24" s="3">
        <v>925</v>
      </c>
      <c r="C24" s="8" t="s">
        <v>9</v>
      </c>
      <c r="D24" s="8" t="s">
        <v>19</v>
      </c>
      <c r="E24" s="20"/>
      <c r="F24" s="8"/>
      <c r="G24" s="8">
        <f aca="true" t="shared" si="1" ref="G24:I25">G25</f>
        <v>0</v>
      </c>
      <c r="H24" s="8">
        <f t="shared" si="1"/>
        <v>0</v>
      </c>
      <c r="I24" s="8">
        <f t="shared" si="1"/>
        <v>0</v>
      </c>
    </row>
    <row r="25" spans="1:9" ht="31.5" hidden="1">
      <c r="A25" s="7" t="s">
        <v>52</v>
      </c>
      <c r="B25" s="3">
        <v>925</v>
      </c>
      <c r="C25" s="8" t="s">
        <v>9</v>
      </c>
      <c r="D25" s="8" t="s">
        <v>19</v>
      </c>
      <c r="E25" s="20"/>
      <c r="F25" s="8">
        <v>200</v>
      </c>
      <c r="G25" s="8">
        <f t="shared" si="1"/>
        <v>0</v>
      </c>
      <c r="H25" s="8">
        <f t="shared" si="1"/>
        <v>0</v>
      </c>
      <c r="I25" s="8">
        <f t="shared" si="1"/>
        <v>0</v>
      </c>
    </row>
    <row r="26" spans="1:10" ht="31.5" hidden="1">
      <c r="A26" s="7" t="s">
        <v>48</v>
      </c>
      <c r="B26" s="3">
        <v>925</v>
      </c>
      <c r="C26" s="8" t="s">
        <v>9</v>
      </c>
      <c r="D26" s="8" t="s">
        <v>19</v>
      </c>
      <c r="E26" s="20"/>
      <c r="F26" s="8">
        <v>240</v>
      </c>
      <c r="G26" s="8"/>
      <c r="H26" s="8"/>
      <c r="I26" s="8"/>
      <c r="J26">
        <v>0</v>
      </c>
    </row>
    <row r="27" spans="1:9" ht="15.75">
      <c r="A27" s="9" t="s">
        <v>22</v>
      </c>
      <c r="B27" s="26">
        <v>925</v>
      </c>
      <c r="C27" s="10" t="s">
        <v>10</v>
      </c>
      <c r="D27" s="11" t="s">
        <v>2</v>
      </c>
      <c r="E27" s="11" t="s">
        <v>2</v>
      </c>
      <c r="F27" s="11" t="s">
        <v>2</v>
      </c>
      <c r="G27" s="11">
        <f aca="true" t="shared" si="2" ref="G27:I30">G28</f>
        <v>198263</v>
      </c>
      <c r="H27" s="11">
        <f t="shared" si="2"/>
        <v>198263</v>
      </c>
      <c r="I27" s="11">
        <f t="shared" si="2"/>
        <v>198263</v>
      </c>
    </row>
    <row r="28" spans="1:9" ht="15.75">
      <c r="A28" s="40" t="s">
        <v>23</v>
      </c>
      <c r="B28" s="25">
        <v>925</v>
      </c>
      <c r="C28" s="41" t="s">
        <v>10</v>
      </c>
      <c r="D28" s="41" t="s">
        <v>11</v>
      </c>
      <c r="E28" s="42" t="s">
        <v>2</v>
      </c>
      <c r="F28" s="42" t="s">
        <v>2</v>
      </c>
      <c r="G28" s="42">
        <f t="shared" si="2"/>
        <v>198263</v>
      </c>
      <c r="H28" s="42">
        <f t="shared" si="2"/>
        <v>198263</v>
      </c>
      <c r="I28" s="42">
        <f t="shared" si="2"/>
        <v>198263</v>
      </c>
    </row>
    <row r="29" spans="1:9" ht="42" customHeight="1">
      <c r="A29" s="60" t="s">
        <v>50</v>
      </c>
      <c r="B29" s="25">
        <v>925</v>
      </c>
      <c r="C29" s="35" t="s">
        <v>10</v>
      </c>
      <c r="D29" s="35" t="s">
        <v>11</v>
      </c>
      <c r="E29" s="35">
        <v>2501151180</v>
      </c>
      <c r="F29" s="61" t="s">
        <v>2</v>
      </c>
      <c r="G29" s="61">
        <f t="shared" si="2"/>
        <v>198263</v>
      </c>
      <c r="H29" s="61">
        <f t="shared" si="2"/>
        <v>198263</v>
      </c>
      <c r="I29" s="61">
        <f t="shared" si="2"/>
        <v>198263</v>
      </c>
    </row>
    <row r="30" spans="1:9" ht="15.75">
      <c r="A30" s="23" t="s">
        <v>39</v>
      </c>
      <c r="B30" s="3">
        <v>925</v>
      </c>
      <c r="C30" s="13" t="s">
        <v>10</v>
      </c>
      <c r="D30" s="8" t="s">
        <v>11</v>
      </c>
      <c r="E30" s="8">
        <v>2501151180</v>
      </c>
      <c r="F30" s="8">
        <v>500</v>
      </c>
      <c r="G30" s="8">
        <f t="shared" si="2"/>
        <v>198263</v>
      </c>
      <c r="H30" s="8">
        <f t="shared" si="2"/>
        <v>198263</v>
      </c>
      <c r="I30" s="8">
        <f t="shared" si="2"/>
        <v>198263</v>
      </c>
    </row>
    <row r="31" spans="1:9" ht="15.75">
      <c r="A31" s="23" t="s">
        <v>40</v>
      </c>
      <c r="B31" s="3">
        <v>925</v>
      </c>
      <c r="C31" s="13" t="s">
        <v>10</v>
      </c>
      <c r="D31" s="8" t="s">
        <v>11</v>
      </c>
      <c r="E31" s="8">
        <v>2501151180</v>
      </c>
      <c r="F31" s="8">
        <v>540</v>
      </c>
      <c r="G31" s="8">
        <v>198263</v>
      </c>
      <c r="H31" s="8">
        <v>198263</v>
      </c>
      <c r="I31" s="8">
        <v>198263</v>
      </c>
    </row>
    <row r="32" spans="1:9" ht="31.5">
      <c r="A32" s="14" t="s">
        <v>41</v>
      </c>
      <c r="B32" s="26">
        <v>925</v>
      </c>
      <c r="C32" s="15" t="s">
        <v>11</v>
      </c>
      <c r="D32" s="15"/>
      <c r="E32" s="16"/>
      <c r="F32" s="16"/>
      <c r="G32" s="16">
        <f aca="true" t="shared" si="3" ref="G32:I35">G33</f>
        <v>15000</v>
      </c>
      <c r="H32" s="16">
        <f t="shared" si="3"/>
        <v>15000</v>
      </c>
      <c r="I32" s="16">
        <f t="shared" si="3"/>
        <v>15000</v>
      </c>
    </row>
    <row r="33" spans="1:9" ht="47.25">
      <c r="A33" s="33" t="s">
        <v>42</v>
      </c>
      <c r="B33" s="25">
        <v>925</v>
      </c>
      <c r="C33" s="36" t="s">
        <v>11</v>
      </c>
      <c r="D33" s="36" t="s">
        <v>24</v>
      </c>
      <c r="E33" s="35"/>
      <c r="F33" s="35"/>
      <c r="G33" s="35">
        <f t="shared" si="3"/>
        <v>15000</v>
      </c>
      <c r="H33" s="35">
        <f t="shared" si="3"/>
        <v>15000</v>
      </c>
      <c r="I33" s="35">
        <f t="shared" si="3"/>
        <v>15000</v>
      </c>
    </row>
    <row r="34" spans="1:9" ht="15.75">
      <c r="A34" s="33" t="s">
        <v>43</v>
      </c>
      <c r="B34" s="25">
        <v>925</v>
      </c>
      <c r="C34" s="36" t="s">
        <v>11</v>
      </c>
      <c r="D34" s="36" t="s">
        <v>24</v>
      </c>
      <c r="E34" s="35">
        <v>2501681140</v>
      </c>
      <c r="F34" s="35"/>
      <c r="G34" s="35">
        <f t="shared" si="3"/>
        <v>15000</v>
      </c>
      <c r="H34" s="35">
        <f t="shared" si="3"/>
        <v>15000</v>
      </c>
      <c r="I34" s="35">
        <f t="shared" si="3"/>
        <v>15000</v>
      </c>
    </row>
    <row r="35" spans="1:9" ht="31.5">
      <c r="A35" s="7" t="s">
        <v>52</v>
      </c>
      <c r="B35" s="3">
        <v>925</v>
      </c>
      <c r="C35" s="17" t="s">
        <v>11</v>
      </c>
      <c r="D35" s="17" t="s">
        <v>24</v>
      </c>
      <c r="E35" s="8">
        <v>2501681140</v>
      </c>
      <c r="F35" s="8">
        <v>200</v>
      </c>
      <c r="G35" s="8">
        <f t="shared" si="3"/>
        <v>15000</v>
      </c>
      <c r="H35" s="8">
        <f t="shared" si="3"/>
        <v>15000</v>
      </c>
      <c r="I35" s="8">
        <f t="shared" si="3"/>
        <v>15000</v>
      </c>
    </row>
    <row r="36" spans="1:9" ht="31.5">
      <c r="A36" s="7" t="s">
        <v>48</v>
      </c>
      <c r="B36" s="3">
        <v>925</v>
      </c>
      <c r="C36" s="17" t="s">
        <v>11</v>
      </c>
      <c r="D36" s="17" t="s">
        <v>24</v>
      </c>
      <c r="E36" s="8">
        <v>2501681140</v>
      </c>
      <c r="F36" s="8">
        <v>240</v>
      </c>
      <c r="G36" s="8">
        <v>15000</v>
      </c>
      <c r="H36" s="8">
        <v>15000</v>
      </c>
      <c r="I36" s="8">
        <v>15000</v>
      </c>
    </row>
    <row r="37" spans="1:9" ht="15.75">
      <c r="A37" s="14" t="s">
        <v>63</v>
      </c>
      <c r="B37" s="27">
        <v>925</v>
      </c>
      <c r="C37" s="27" t="s">
        <v>62</v>
      </c>
      <c r="D37" s="27"/>
      <c r="E37" s="27"/>
      <c r="F37" s="27"/>
      <c r="G37" s="27">
        <f>G38</f>
        <v>7930863.57</v>
      </c>
      <c r="H37" s="27">
        <f aca="true" t="shared" si="4" ref="H37:I40">H38</f>
        <v>2247279</v>
      </c>
      <c r="I37" s="27">
        <f t="shared" si="4"/>
        <v>2539871</v>
      </c>
    </row>
    <row r="38" spans="1:9" ht="15.75">
      <c r="A38" s="33" t="s">
        <v>64</v>
      </c>
      <c r="B38" s="25">
        <v>925</v>
      </c>
      <c r="C38" s="36" t="s">
        <v>62</v>
      </c>
      <c r="D38" s="36" t="s">
        <v>24</v>
      </c>
      <c r="E38" s="35"/>
      <c r="F38" s="35"/>
      <c r="G38" s="35">
        <f>G39+G42</f>
        <v>7930863.57</v>
      </c>
      <c r="H38" s="35">
        <f t="shared" si="4"/>
        <v>2247279</v>
      </c>
      <c r="I38" s="35">
        <f t="shared" si="4"/>
        <v>2539871</v>
      </c>
    </row>
    <row r="39" spans="1:9" ht="31.5">
      <c r="A39" s="33" t="s">
        <v>65</v>
      </c>
      <c r="B39" s="25">
        <v>925</v>
      </c>
      <c r="C39" s="36" t="s">
        <v>62</v>
      </c>
      <c r="D39" s="36" t="s">
        <v>24</v>
      </c>
      <c r="E39" s="35">
        <v>2501881600</v>
      </c>
      <c r="F39" s="35"/>
      <c r="G39" s="35">
        <f>G40</f>
        <v>3426704.57</v>
      </c>
      <c r="H39" s="35">
        <f t="shared" si="4"/>
        <v>2247279</v>
      </c>
      <c r="I39" s="35">
        <f t="shared" si="4"/>
        <v>2539871</v>
      </c>
    </row>
    <row r="40" spans="1:9" ht="31.5">
      <c r="A40" s="7" t="s">
        <v>52</v>
      </c>
      <c r="B40" s="3">
        <v>925</v>
      </c>
      <c r="C40" s="17" t="s">
        <v>62</v>
      </c>
      <c r="D40" s="17" t="s">
        <v>24</v>
      </c>
      <c r="E40" s="8">
        <v>2501881600</v>
      </c>
      <c r="F40" s="8">
        <v>200</v>
      </c>
      <c r="G40" s="8">
        <f>G41</f>
        <v>3426704.57</v>
      </c>
      <c r="H40" s="8">
        <f t="shared" si="4"/>
        <v>2247279</v>
      </c>
      <c r="I40" s="8">
        <f t="shared" si="4"/>
        <v>2539871</v>
      </c>
    </row>
    <row r="41" spans="1:9" ht="31.5">
      <c r="A41" s="7" t="s">
        <v>48</v>
      </c>
      <c r="B41" s="3">
        <v>925</v>
      </c>
      <c r="C41" s="17" t="s">
        <v>62</v>
      </c>
      <c r="D41" s="17" t="s">
        <v>24</v>
      </c>
      <c r="E41" s="8">
        <v>2501881600</v>
      </c>
      <c r="F41" s="8">
        <v>240</v>
      </c>
      <c r="G41" s="8">
        <v>3426704.57</v>
      </c>
      <c r="H41" s="8">
        <v>2247279</v>
      </c>
      <c r="I41" s="8">
        <v>2539871</v>
      </c>
    </row>
    <row r="42" spans="1:9" ht="47.25">
      <c r="A42" s="76" t="s">
        <v>80</v>
      </c>
      <c r="B42" s="25">
        <v>925</v>
      </c>
      <c r="C42" s="36" t="s">
        <v>62</v>
      </c>
      <c r="D42" s="36" t="s">
        <v>24</v>
      </c>
      <c r="E42" s="35" t="s">
        <v>81</v>
      </c>
      <c r="F42" s="35"/>
      <c r="G42" s="35">
        <f>G43</f>
        <v>4504159</v>
      </c>
      <c r="H42" s="8"/>
      <c r="I42" s="8"/>
    </row>
    <row r="43" spans="1:9" ht="31.5">
      <c r="A43" s="7" t="s">
        <v>52</v>
      </c>
      <c r="B43" s="3">
        <v>925</v>
      </c>
      <c r="C43" s="17" t="s">
        <v>62</v>
      </c>
      <c r="D43" s="17" t="s">
        <v>24</v>
      </c>
      <c r="E43" s="8" t="s">
        <v>81</v>
      </c>
      <c r="F43" s="8">
        <v>200</v>
      </c>
      <c r="G43" s="8">
        <f>G44</f>
        <v>4504159</v>
      </c>
      <c r="H43" s="8"/>
      <c r="I43" s="8"/>
    </row>
    <row r="44" spans="1:9" ht="31.5">
      <c r="A44" s="7" t="s">
        <v>48</v>
      </c>
      <c r="B44" s="3">
        <v>925</v>
      </c>
      <c r="C44" s="17" t="s">
        <v>62</v>
      </c>
      <c r="D44" s="17" t="s">
        <v>24</v>
      </c>
      <c r="E44" s="8" t="s">
        <v>81</v>
      </c>
      <c r="F44" s="8">
        <v>240</v>
      </c>
      <c r="G44" s="8">
        <v>4504159</v>
      </c>
      <c r="H44" s="8"/>
      <c r="I44" s="8"/>
    </row>
    <row r="45" spans="1:9" ht="15.75">
      <c r="A45" s="9" t="s">
        <v>28</v>
      </c>
      <c r="B45" s="9">
        <v>925</v>
      </c>
      <c r="C45" s="9">
        <v>5</v>
      </c>
      <c r="D45" s="9">
        <v>3</v>
      </c>
      <c r="E45" s="11" t="s">
        <v>2</v>
      </c>
      <c r="F45" s="11" t="s">
        <v>2</v>
      </c>
      <c r="G45" s="11">
        <f>G46</f>
        <v>7740500.17</v>
      </c>
      <c r="H45" s="11">
        <f>H46</f>
        <v>2801215</v>
      </c>
      <c r="I45" s="11">
        <f>I46</f>
        <v>2771745</v>
      </c>
    </row>
    <row r="46" spans="1:9" ht="15.75">
      <c r="A46" s="33" t="s">
        <v>26</v>
      </c>
      <c r="B46" s="25">
        <v>925</v>
      </c>
      <c r="C46" s="35" t="s">
        <v>15</v>
      </c>
      <c r="D46" s="36" t="s">
        <v>11</v>
      </c>
      <c r="E46" s="35"/>
      <c r="F46" s="35"/>
      <c r="G46" s="35">
        <f>G47+G50+G53+G56+G59+G62</f>
        <v>7740500.17</v>
      </c>
      <c r="H46" s="35">
        <f>H47+H50+H53+H56+H62</f>
        <v>2801215</v>
      </c>
      <c r="I46" s="35">
        <f>I47+I50+I53+I56+I62</f>
        <v>2771745</v>
      </c>
    </row>
    <row r="47" spans="1:9" ht="15.75">
      <c r="A47" s="33" t="s">
        <v>56</v>
      </c>
      <c r="B47" s="25">
        <v>925</v>
      </c>
      <c r="C47" s="35" t="s">
        <v>15</v>
      </c>
      <c r="D47" s="36" t="s">
        <v>11</v>
      </c>
      <c r="E47" s="35">
        <v>2501981690</v>
      </c>
      <c r="F47" s="35"/>
      <c r="G47" s="35">
        <f aca="true" t="shared" si="5" ref="G47:I48">G48</f>
        <v>2202997.75</v>
      </c>
      <c r="H47" s="35">
        <f t="shared" si="5"/>
        <v>1891853</v>
      </c>
      <c r="I47" s="35">
        <f t="shared" si="5"/>
        <v>1939353</v>
      </c>
    </row>
    <row r="48" spans="1:9" ht="31.5">
      <c r="A48" s="7" t="s">
        <v>52</v>
      </c>
      <c r="B48" s="3">
        <v>925</v>
      </c>
      <c r="C48" s="8" t="s">
        <v>15</v>
      </c>
      <c r="D48" s="17" t="s">
        <v>11</v>
      </c>
      <c r="E48" s="8">
        <v>2501981690</v>
      </c>
      <c r="F48" s="8">
        <v>200</v>
      </c>
      <c r="G48" s="8">
        <f t="shared" si="5"/>
        <v>2202997.75</v>
      </c>
      <c r="H48" s="8">
        <f t="shared" si="5"/>
        <v>1891853</v>
      </c>
      <c r="I48" s="8">
        <f t="shared" si="5"/>
        <v>1939353</v>
      </c>
    </row>
    <row r="49" spans="1:9" ht="31.5">
      <c r="A49" s="7" t="s">
        <v>48</v>
      </c>
      <c r="B49" s="3">
        <v>925</v>
      </c>
      <c r="C49" s="8" t="s">
        <v>15</v>
      </c>
      <c r="D49" s="17" t="s">
        <v>11</v>
      </c>
      <c r="E49" s="8">
        <v>2501981690</v>
      </c>
      <c r="F49" s="8">
        <v>240</v>
      </c>
      <c r="G49" s="8">
        <v>2202997.75</v>
      </c>
      <c r="H49" s="8">
        <v>1891853</v>
      </c>
      <c r="I49" s="8">
        <v>1939353</v>
      </c>
    </row>
    <row r="50" spans="1:9" ht="15.75">
      <c r="A50" s="33" t="s">
        <v>34</v>
      </c>
      <c r="B50" s="25">
        <v>925</v>
      </c>
      <c r="C50" s="35" t="s">
        <v>15</v>
      </c>
      <c r="D50" s="36" t="s">
        <v>11</v>
      </c>
      <c r="E50" s="35">
        <v>2502081700</v>
      </c>
      <c r="F50" s="35"/>
      <c r="G50" s="35">
        <f aca="true" t="shared" si="6" ref="G50:I51">G51</f>
        <v>85000</v>
      </c>
      <c r="H50" s="35">
        <f t="shared" si="6"/>
        <v>85000</v>
      </c>
      <c r="I50" s="35">
        <f t="shared" si="6"/>
        <v>85000</v>
      </c>
    </row>
    <row r="51" spans="1:9" ht="31.5">
      <c r="A51" s="7" t="s">
        <v>52</v>
      </c>
      <c r="B51" s="3">
        <v>925</v>
      </c>
      <c r="C51" s="8" t="s">
        <v>15</v>
      </c>
      <c r="D51" s="17" t="s">
        <v>11</v>
      </c>
      <c r="E51" s="8">
        <v>2502081700</v>
      </c>
      <c r="F51" s="8">
        <v>200</v>
      </c>
      <c r="G51" s="8">
        <f t="shared" si="6"/>
        <v>85000</v>
      </c>
      <c r="H51" s="8">
        <f t="shared" si="6"/>
        <v>85000</v>
      </c>
      <c r="I51" s="8">
        <f t="shared" si="6"/>
        <v>85000</v>
      </c>
    </row>
    <row r="52" spans="1:9" ht="31.5">
      <c r="A52" s="7" t="s">
        <v>48</v>
      </c>
      <c r="B52" s="3">
        <v>925</v>
      </c>
      <c r="C52" s="8" t="s">
        <v>15</v>
      </c>
      <c r="D52" s="17" t="s">
        <v>11</v>
      </c>
      <c r="E52" s="8">
        <v>2502081700</v>
      </c>
      <c r="F52" s="8">
        <v>240</v>
      </c>
      <c r="G52" s="8">
        <v>85000</v>
      </c>
      <c r="H52" s="8">
        <v>85000</v>
      </c>
      <c r="I52" s="8">
        <v>85000</v>
      </c>
    </row>
    <row r="53" spans="1:9" ht="31.5">
      <c r="A53" s="33" t="s">
        <v>35</v>
      </c>
      <c r="B53" s="25">
        <v>925</v>
      </c>
      <c r="C53" s="35" t="s">
        <v>15</v>
      </c>
      <c r="D53" s="36" t="s">
        <v>11</v>
      </c>
      <c r="E53" s="35">
        <v>2502181710</v>
      </c>
      <c r="F53" s="35"/>
      <c r="G53" s="35">
        <f aca="true" t="shared" si="7" ref="G53:I54">G54</f>
        <v>499122</v>
      </c>
      <c r="H53" s="35">
        <f t="shared" si="7"/>
        <v>465351</v>
      </c>
      <c r="I53" s="35">
        <f t="shared" si="7"/>
        <v>388381</v>
      </c>
    </row>
    <row r="54" spans="1:9" ht="31.5">
      <c r="A54" s="7" t="s">
        <v>52</v>
      </c>
      <c r="B54" s="3">
        <v>925</v>
      </c>
      <c r="C54" s="8" t="s">
        <v>15</v>
      </c>
      <c r="D54" s="17" t="s">
        <v>11</v>
      </c>
      <c r="E54" s="8">
        <v>2502181710</v>
      </c>
      <c r="F54" s="8">
        <v>200</v>
      </c>
      <c r="G54" s="8">
        <f t="shared" si="7"/>
        <v>499122</v>
      </c>
      <c r="H54" s="8">
        <f t="shared" si="7"/>
        <v>465351</v>
      </c>
      <c r="I54" s="8">
        <f t="shared" si="7"/>
        <v>388381</v>
      </c>
    </row>
    <row r="55" spans="1:9" ht="31.5">
      <c r="A55" s="7" t="s">
        <v>48</v>
      </c>
      <c r="B55" s="3">
        <v>925</v>
      </c>
      <c r="C55" s="8" t="s">
        <v>15</v>
      </c>
      <c r="D55" s="17" t="s">
        <v>11</v>
      </c>
      <c r="E55" s="8">
        <v>2502181710</v>
      </c>
      <c r="F55" s="8">
        <v>240</v>
      </c>
      <c r="G55" s="8">
        <v>499122</v>
      </c>
      <c r="H55" s="8">
        <v>465351</v>
      </c>
      <c r="I55" s="8">
        <v>388381</v>
      </c>
    </row>
    <row r="56" spans="1:9" ht="15.75">
      <c r="A56" s="33" t="s">
        <v>57</v>
      </c>
      <c r="B56" s="25">
        <v>925</v>
      </c>
      <c r="C56" s="35" t="s">
        <v>15</v>
      </c>
      <c r="D56" s="36" t="s">
        <v>11</v>
      </c>
      <c r="E56" s="35">
        <v>2502281730</v>
      </c>
      <c r="F56" s="35"/>
      <c r="G56" s="35">
        <f aca="true" t="shared" si="8" ref="G56:I57">G57</f>
        <v>629400</v>
      </c>
      <c r="H56" s="35">
        <f t="shared" si="8"/>
        <v>298000</v>
      </c>
      <c r="I56" s="35">
        <f t="shared" si="8"/>
        <v>298000</v>
      </c>
    </row>
    <row r="57" spans="1:9" ht="31.5">
      <c r="A57" s="7" t="s">
        <v>52</v>
      </c>
      <c r="B57" s="3">
        <v>925</v>
      </c>
      <c r="C57" s="8" t="s">
        <v>15</v>
      </c>
      <c r="D57" s="17" t="s">
        <v>11</v>
      </c>
      <c r="E57" s="8">
        <v>2502281730</v>
      </c>
      <c r="F57" s="8">
        <v>200</v>
      </c>
      <c r="G57" s="8">
        <f t="shared" si="8"/>
        <v>629400</v>
      </c>
      <c r="H57" s="8">
        <f t="shared" si="8"/>
        <v>298000</v>
      </c>
      <c r="I57" s="8">
        <f t="shared" si="8"/>
        <v>298000</v>
      </c>
    </row>
    <row r="58" spans="1:9" ht="31.5">
      <c r="A58" s="7" t="s">
        <v>48</v>
      </c>
      <c r="B58" s="3">
        <v>925</v>
      </c>
      <c r="C58" s="8" t="s">
        <v>15</v>
      </c>
      <c r="D58" s="17" t="s">
        <v>11</v>
      </c>
      <c r="E58" s="8">
        <v>2502281730</v>
      </c>
      <c r="F58" s="8">
        <v>240</v>
      </c>
      <c r="G58" s="8">
        <v>629400</v>
      </c>
      <c r="H58" s="8">
        <v>298000</v>
      </c>
      <c r="I58" s="8">
        <v>298000</v>
      </c>
    </row>
    <row r="59" spans="1:9" ht="31.5">
      <c r="A59" s="76" t="s">
        <v>82</v>
      </c>
      <c r="B59" s="25">
        <v>925</v>
      </c>
      <c r="C59" s="36" t="s">
        <v>15</v>
      </c>
      <c r="D59" s="36" t="s">
        <v>11</v>
      </c>
      <c r="E59" s="35"/>
      <c r="F59" s="35"/>
      <c r="G59" s="35">
        <f>G60</f>
        <v>2500300</v>
      </c>
      <c r="H59" s="8"/>
      <c r="I59" s="8"/>
    </row>
    <row r="60" spans="1:9" ht="31.5">
      <c r="A60" s="7" t="s">
        <v>52</v>
      </c>
      <c r="B60" s="3">
        <v>925</v>
      </c>
      <c r="C60" s="17" t="s">
        <v>15</v>
      </c>
      <c r="D60" s="17" t="s">
        <v>11</v>
      </c>
      <c r="E60" s="78" t="s">
        <v>84</v>
      </c>
      <c r="F60" s="8">
        <v>200</v>
      </c>
      <c r="G60" s="8">
        <f>G61</f>
        <v>2500300</v>
      </c>
      <c r="H60" s="8"/>
      <c r="I60" s="8"/>
    </row>
    <row r="61" spans="1:9" ht="31.5">
      <c r="A61" s="7" t="s">
        <v>48</v>
      </c>
      <c r="B61" s="3">
        <v>925</v>
      </c>
      <c r="C61" s="17" t="s">
        <v>15</v>
      </c>
      <c r="D61" s="17" t="s">
        <v>11</v>
      </c>
      <c r="E61" s="78" t="s">
        <v>84</v>
      </c>
      <c r="F61" s="8">
        <v>240</v>
      </c>
      <c r="G61" s="8">
        <v>2500300</v>
      </c>
      <c r="H61" s="8"/>
      <c r="I61" s="8"/>
    </row>
    <row r="62" spans="1:9" ht="31.5">
      <c r="A62" s="77" t="s">
        <v>83</v>
      </c>
      <c r="B62" s="25">
        <v>925</v>
      </c>
      <c r="C62" s="35" t="s">
        <v>15</v>
      </c>
      <c r="D62" s="36" t="s">
        <v>11</v>
      </c>
      <c r="E62" s="35"/>
      <c r="F62" s="35"/>
      <c r="G62" s="35">
        <f>G63</f>
        <v>1823680.42</v>
      </c>
      <c r="H62" s="35">
        <v>61011</v>
      </c>
      <c r="I62" s="35">
        <v>61011</v>
      </c>
    </row>
    <row r="63" spans="1:9" ht="31.5">
      <c r="A63" s="7" t="s">
        <v>52</v>
      </c>
      <c r="B63" s="3">
        <v>925</v>
      </c>
      <c r="C63" s="8" t="s">
        <v>15</v>
      </c>
      <c r="D63" s="17" t="s">
        <v>11</v>
      </c>
      <c r="E63" s="8" t="s">
        <v>85</v>
      </c>
      <c r="F63" s="8">
        <v>200</v>
      </c>
      <c r="G63" s="8">
        <f>G64</f>
        <v>1823680.42</v>
      </c>
      <c r="H63" s="8">
        <v>61011</v>
      </c>
      <c r="I63" s="8">
        <v>61011</v>
      </c>
    </row>
    <row r="64" spans="1:9" ht="31.5">
      <c r="A64" s="7" t="s">
        <v>48</v>
      </c>
      <c r="B64" s="3">
        <v>925</v>
      </c>
      <c r="C64" s="8" t="s">
        <v>15</v>
      </c>
      <c r="D64" s="17" t="s">
        <v>11</v>
      </c>
      <c r="E64" s="8" t="s">
        <v>85</v>
      </c>
      <c r="F64" s="8">
        <v>240</v>
      </c>
      <c r="G64" s="8">
        <v>1823680.42</v>
      </c>
      <c r="H64" s="8">
        <v>61011</v>
      </c>
      <c r="I64" s="8">
        <v>61011</v>
      </c>
    </row>
    <row r="65" spans="1:9" ht="15.75">
      <c r="A65" s="9" t="s">
        <v>29</v>
      </c>
      <c r="B65" s="26">
        <v>925</v>
      </c>
      <c r="C65" s="10" t="s">
        <v>16</v>
      </c>
      <c r="D65" s="11" t="s">
        <v>2</v>
      </c>
      <c r="E65" s="11" t="s">
        <v>2</v>
      </c>
      <c r="F65" s="11" t="s">
        <v>2</v>
      </c>
      <c r="G65" s="11">
        <f aca="true" t="shared" si="9" ref="G65:I68">G66</f>
        <v>15000</v>
      </c>
      <c r="H65" s="11">
        <f t="shared" si="9"/>
        <v>5000</v>
      </c>
      <c r="I65" s="11">
        <f t="shared" si="9"/>
        <v>5000</v>
      </c>
    </row>
    <row r="66" spans="1:9" ht="15.75">
      <c r="A66" s="40" t="s">
        <v>58</v>
      </c>
      <c r="B66" s="25">
        <v>925</v>
      </c>
      <c r="C66" s="41" t="s">
        <v>16</v>
      </c>
      <c r="D66" s="41" t="s">
        <v>16</v>
      </c>
      <c r="E66" s="42" t="s">
        <v>2</v>
      </c>
      <c r="F66" s="42" t="s">
        <v>2</v>
      </c>
      <c r="G66" s="42">
        <f t="shared" si="9"/>
        <v>15000</v>
      </c>
      <c r="H66" s="42">
        <f t="shared" si="9"/>
        <v>5000</v>
      </c>
      <c r="I66" s="42">
        <f t="shared" si="9"/>
        <v>5000</v>
      </c>
    </row>
    <row r="67" spans="1:9" ht="31.5">
      <c r="A67" s="33" t="s">
        <v>59</v>
      </c>
      <c r="B67" s="25">
        <v>925</v>
      </c>
      <c r="C67" s="35" t="s">
        <v>16</v>
      </c>
      <c r="D67" s="35" t="s">
        <v>16</v>
      </c>
      <c r="E67" s="35">
        <v>2502482360</v>
      </c>
      <c r="F67" s="61" t="s">
        <v>2</v>
      </c>
      <c r="G67" s="61">
        <f t="shared" si="9"/>
        <v>15000</v>
      </c>
      <c r="H67" s="61">
        <f t="shared" si="9"/>
        <v>5000</v>
      </c>
      <c r="I67" s="61">
        <f t="shared" si="9"/>
        <v>5000</v>
      </c>
    </row>
    <row r="68" spans="1:9" ht="31.5">
      <c r="A68" s="7" t="s">
        <v>52</v>
      </c>
      <c r="B68" s="3">
        <v>925</v>
      </c>
      <c r="C68" s="8" t="s">
        <v>16</v>
      </c>
      <c r="D68" s="8" t="s">
        <v>16</v>
      </c>
      <c r="E68" s="8">
        <v>2502482360</v>
      </c>
      <c r="F68" s="8" t="s">
        <v>12</v>
      </c>
      <c r="G68" s="8">
        <f t="shared" si="9"/>
        <v>15000</v>
      </c>
      <c r="H68" s="8">
        <f t="shared" si="9"/>
        <v>5000</v>
      </c>
      <c r="I68" s="8">
        <f t="shared" si="9"/>
        <v>5000</v>
      </c>
    </row>
    <row r="69" spans="1:9" ht="31.5">
      <c r="A69" s="7" t="s">
        <v>48</v>
      </c>
      <c r="B69" s="3">
        <v>925</v>
      </c>
      <c r="C69" s="8" t="s">
        <v>16</v>
      </c>
      <c r="D69" s="8" t="s">
        <v>16</v>
      </c>
      <c r="E69" s="8">
        <v>2502482360</v>
      </c>
      <c r="F69" s="8" t="s">
        <v>13</v>
      </c>
      <c r="G69" s="8">
        <v>15000</v>
      </c>
      <c r="H69" s="8">
        <v>5000</v>
      </c>
      <c r="I69" s="8">
        <v>5000</v>
      </c>
    </row>
    <row r="70" spans="1:9" ht="15.75">
      <c r="A70" s="9" t="s">
        <v>30</v>
      </c>
      <c r="B70" s="26">
        <v>925</v>
      </c>
      <c r="C70" s="10" t="s">
        <v>27</v>
      </c>
      <c r="D70" s="11" t="s">
        <v>2</v>
      </c>
      <c r="E70" s="11" t="s">
        <v>2</v>
      </c>
      <c r="F70" s="11" t="s">
        <v>2</v>
      </c>
      <c r="G70" s="11">
        <f aca="true" t="shared" si="10" ref="G70:I73">G71</f>
        <v>3143000</v>
      </c>
      <c r="H70" s="11">
        <f t="shared" si="10"/>
        <v>1970000</v>
      </c>
      <c r="I70" s="11">
        <f t="shared" si="10"/>
        <v>1970000</v>
      </c>
    </row>
    <row r="71" spans="1:9" ht="15.75">
      <c r="A71" s="40" t="s">
        <v>31</v>
      </c>
      <c r="B71" s="25">
        <v>925</v>
      </c>
      <c r="C71" s="41" t="s">
        <v>27</v>
      </c>
      <c r="D71" s="41" t="s">
        <v>9</v>
      </c>
      <c r="E71" s="42" t="s">
        <v>2</v>
      </c>
      <c r="F71" s="42" t="s">
        <v>2</v>
      </c>
      <c r="G71" s="42">
        <f t="shared" si="10"/>
        <v>3143000</v>
      </c>
      <c r="H71" s="42">
        <f t="shared" si="10"/>
        <v>1970000</v>
      </c>
      <c r="I71" s="42">
        <f t="shared" si="10"/>
        <v>1970000</v>
      </c>
    </row>
    <row r="72" spans="1:9" ht="94.5">
      <c r="A72" s="33" t="s">
        <v>60</v>
      </c>
      <c r="B72" s="25">
        <v>925</v>
      </c>
      <c r="C72" s="41" t="s">
        <v>27</v>
      </c>
      <c r="D72" s="41" t="s">
        <v>9</v>
      </c>
      <c r="E72" s="42">
        <v>2502584260</v>
      </c>
      <c r="F72" s="42"/>
      <c r="G72" s="42">
        <f t="shared" si="10"/>
        <v>3143000</v>
      </c>
      <c r="H72" s="42">
        <f t="shared" si="10"/>
        <v>1970000</v>
      </c>
      <c r="I72" s="42">
        <f t="shared" si="10"/>
        <v>1970000</v>
      </c>
    </row>
    <row r="73" spans="1:9" ht="15.75">
      <c r="A73" s="23" t="s">
        <v>39</v>
      </c>
      <c r="B73" s="3">
        <v>925</v>
      </c>
      <c r="C73" s="13" t="s">
        <v>27</v>
      </c>
      <c r="D73" s="8" t="s">
        <v>9</v>
      </c>
      <c r="E73" s="19">
        <v>2502584260</v>
      </c>
      <c r="F73" s="8">
        <v>500</v>
      </c>
      <c r="G73" s="8">
        <f t="shared" si="10"/>
        <v>3143000</v>
      </c>
      <c r="H73" s="8">
        <f t="shared" si="10"/>
        <v>1970000</v>
      </c>
      <c r="I73" s="8">
        <f t="shared" si="10"/>
        <v>1970000</v>
      </c>
    </row>
    <row r="74" spans="1:9" ht="15.75">
      <c r="A74" s="23" t="s">
        <v>40</v>
      </c>
      <c r="B74" s="3">
        <v>925</v>
      </c>
      <c r="C74" s="13" t="s">
        <v>27</v>
      </c>
      <c r="D74" s="8" t="s">
        <v>9</v>
      </c>
      <c r="E74" s="19">
        <v>2502584260</v>
      </c>
      <c r="F74" s="8">
        <v>540</v>
      </c>
      <c r="G74" s="8">
        <v>3143000</v>
      </c>
      <c r="H74" s="8">
        <v>1970000</v>
      </c>
      <c r="I74" s="8">
        <v>1970000</v>
      </c>
    </row>
    <row r="75" spans="1:9" ht="15.75" hidden="1">
      <c r="A75" s="31" t="s">
        <v>32</v>
      </c>
      <c r="B75" s="28">
        <v>925</v>
      </c>
      <c r="C75" s="29" t="s">
        <v>25</v>
      </c>
      <c r="D75" s="30" t="s">
        <v>2</v>
      </c>
      <c r="E75" s="30" t="s">
        <v>2</v>
      </c>
      <c r="F75" s="30" t="s">
        <v>2</v>
      </c>
      <c r="G75" s="30">
        <f aca="true" t="shared" si="11" ref="G75:I78">G76</f>
        <v>0</v>
      </c>
      <c r="H75" s="30">
        <f t="shared" si="11"/>
        <v>0</v>
      </c>
      <c r="I75" s="30">
        <f t="shared" si="11"/>
        <v>0</v>
      </c>
    </row>
    <row r="76" spans="1:9" ht="15.75" hidden="1">
      <c r="A76" s="32" t="s">
        <v>33</v>
      </c>
      <c r="B76" s="3">
        <v>925</v>
      </c>
      <c r="C76" s="18" t="s">
        <v>25</v>
      </c>
      <c r="D76" s="18" t="s">
        <v>9</v>
      </c>
      <c r="E76" s="19" t="s">
        <v>2</v>
      </c>
      <c r="F76" s="19" t="s">
        <v>2</v>
      </c>
      <c r="G76" s="19">
        <f t="shared" si="11"/>
        <v>0</v>
      </c>
      <c r="H76" s="19">
        <f t="shared" si="11"/>
        <v>0</v>
      </c>
      <c r="I76" s="19">
        <f t="shared" si="11"/>
        <v>0</v>
      </c>
    </row>
    <row r="77" spans="1:9" ht="31.5" hidden="1">
      <c r="A77" s="23" t="s">
        <v>61</v>
      </c>
      <c r="B77" s="3">
        <v>925</v>
      </c>
      <c r="C77" s="8" t="s">
        <v>25</v>
      </c>
      <c r="D77" s="8" t="s">
        <v>9</v>
      </c>
      <c r="E77" s="8"/>
      <c r="F77" s="12" t="s">
        <v>2</v>
      </c>
      <c r="G77" s="12">
        <f t="shared" si="11"/>
        <v>0</v>
      </c>
      <c r="H77" s="12">
        <f t="shared" si="11"/>
        <v>0</v>
      </c>
      <c r="I77" s="12">
        <f t="shared" si="11"/>
        <v>0</v>
      </c>
    </row>
    <row r="78" spans="1:9" ht="15.75" hidden="1">
      <c r="A78" s="22" t="s">
        <v>20</v>
      </c>
      <c r="B78" s="3">
        <v>925</v>
      </c>
      <c r="C78" s="8" t="s">
        <v>25</v>
      </c>
      <c r="D78" s="8" t="s">
        <v>9</v>
      </c>
      <c r="E78" s="8"/>
      <c r="F78" s="8" t="s">
        <v>21</v>
      </c>
      <c r="G78" s="8">
        <f t="shared" si="11"/>
        <v>0</v>
      </c>
      <c r="H78" s="8">
        <f t="shared" si="11"/>
        <v>0</v>
      </c>
      <c r="I78" s="8">
        <f t="shared" si="11"/>
        <v>0</v>
      </c>
    </row>
    <row r="79" spans="1:10" ht="31.5" hidden="1">
      <c r="A79" s="7" t="s">
        <v>49</v>
      </c>
      <c r="B79" s="3">
        <v>925</v>
      </c>
      <c r="C79" s="8" t="s">
        <v>25</v>
      </c>
      <c r="D79" s="8" t="s">
        <v>9</v>
      </c>
      <c r="E79" s="8"/>
      <c r="F79" s="8">
        <v>320</v>
      </c>
      <c r="G79" s="8"/>
      <c r="H79" s="8"/>
      <c r="I79" s="8"/>
      <c r="J79">
        <v>0</v>
      </c>
    </row>
    <row r="80" spans="1:9" ht="15.75">
      <c r="A80" s="9" t="s">
        <v>0</v>
      </c>
      <c r="B80" s="26">
        <v>925</v>
      </c>
      <c r="C80" s="10" t="s">
        <v>17</v>
      </c>
      <c r="D80" s="11" t="s">
        <v>2</v>
      </c>
      <c r="E80" s="11" t="s">
        <v>2</v>
      </c>
      <c r="F80" s="11" t="s">
        <v>2</v>
      </c>
      <c r="G80" s="11">
        <f aca="true" t="shared" si="12" ref="G80:I83">G81</f>
        <v>15000</v>
      </c>
      <c r="H80" s="11">
        <f t="shared" si="12"/>
        <v>5000</v>
      </c>
      <c r="I80" s="11">
        <f t="shared" si="12"/>
        <v>5000</v>
      </c>
    </row>
    <row r="81" spans="1:9" ht="15.75">
      <c r="A81" s="40" t="s">
        <v>1</v>
      </c>
      <c r="B81" s="25">
        <v>925</v>
      </c>
      <c r="C81" s="41" t="s">
        <v>17</v>
      </c>
      <c r="D81" s="41" t="s">
        <v>10</v>
      </c>
      <c r="E81" s="42" t="s">
        <v>2</v>
      </c>
      <c r="F81" s="42" t="s">
        <v>2</v>
      </c>
      <c r="G81" s="42">
        <f t="shared" si="12"/>
        <v>15000</v>
      </c>
      <c r="H81" s="42">
        <f t="shared" si="12"/>
        <v>5000</v>
      </c>
      <c r="I81" s="42">
        <f t="shared" si="12"/>
        <v>5000</v>
      </c>
    </row>
    <row r="82" spans="1:9" ht="31.5">
      <c r="A82" s="33" t="s">
        <v>86</v>
      </c>
      <c r="B82" s="25">
        <v>925</v>
      </c>
      <c r="C82" s="35" t="s">
        <v>17</v>
      </c>
      <c r="D82" s="35" t="s">
        <v>10</v>
      </c>
      <c r="E82" s="35">
        <v>2502382300</v>
      </c>
      <c r="F82" s="61" t="s">
        <v>2</v>
      </c>
      <c r="G82" s="61">
        <f t="shared" si="12"/>
        <v>15000</v>
      </c>
      <c r="H82" s="61">
        <f t="shared" si="12"/>
        <v>5000</v>
      </c>
      <c r="I82" s="61">
        <f t="shared" si="12"/>
        <v>5000</v>
      </c>
    </row>
    <row r="83" spans="1:9" ht="31.5">
      <c r="A83" s="7" t="s">
        <v>52</v>
      </c>
      <c r="B83" s="3">
        <v>925</v>
      </c>
      <c r="C83" s="8" t="s">
        <v>17</v>
      </c>
      <c r="D83" s="8" t="s">
        <v>10</v>
      </c>
      <c r="E83" s="8">
        <v>2502382300</v>
      </c>
      <c r="F83" s="8">
        <v>200</v>
      </c>
      <c r="G83" s="8">
        <f t="shared" si="12"/>
        <v>15000</v>
      </c>
      <c r="H83" s="8">
        <f t="shared" si="12"/>
        <v>5000</v>
      </c>
      <c r="I83" s="8">
        <f t="shared" si="12"/>
        <v>5000</v>
      </c>
    </row>
    <row r="84" spans="1:9" ht="31.5">
      <c r="A84" s="7" t="s">
        <v>48</v>
      </c>
      <c r="B84" s="3">
        <v>925</v>
      </c>
      <c r="C84" s="8" t="s">
        <v>17</v>
      </c>
      <c r="D84" s="8" t="s">
        <v>10</v>
      </c>
      <c r="E84" s="8">
        <v>2502382300</v>
      </c>
      <c r="F84" s="8">
        <v>240</v>
      </c>
      <c r="G84" s="8">
        <v>15000</v>
      </c>
      <c r="H84" s="8">
        <v>5000</v>
      </c>
      <c r="I84" s="8">
        <v>5000</v>
      </c>
    </row>
    <row r="85" spans="1:9" ht="15.75">
      <c r="A85" s="9" t="s">
        <v>69</v>
      </c>
      <c r="B85" s="62">
        <v>925</v>
      </c>
      <c r="C85" s="62" t="s">
        <v>75</v>
      </c>
      <c r="D85" s="9"/>
      <c r="E85" s="9"/>
      <c r="F85" s="9"/>
      <c r="G85" s="9"/>
      <c r="H85" s="62" t="str">
        <f aca="true" t="shared" si="13" ref="H85:I87">H86</f>
        <v>124185</v>
      </c>
      <c r="I85" s="62">
        <f t="shared" si="13"/>
        <v>253355</v>
      </c>
    </row>
    <row r="86" spans="1:9" ht="15.75">
      <c r="A86" s="63" t="s">
        <v>69</v>
      </c>
      <c r="B86" s="64">
        <v>925</v>
      </c>
      <c r="C86" s="65" t="s">
        <v>75</v>
      </c>
      <c r="D86" s="65" t="s">
        <v>75</v>
      </c>
      <c r="E86" s="66"/>
      <c r="F86" s="66"/>
      <c r="G86" s="67"/>
      <c r="H86" s="68" t="str">
        <f t="shared" si="13"/>
        <v>124185</v>
      </c>
      <c r="I86" s="69">
        <f t="shared" si="13"/>
        <v>253355</v>
      </c>
    </row>
    <row r="87" spans="1:9" ht="15.75">
      <c r="A87" s="23" t="s">
        <v>69</v>
      </c>
      <c r="B87" s="64">
        <v>925</v>
      </c>
      <c r="C87" s="70" t="s">
        <v>75</v>
      </c>
      <c r="D87" s="70" t="s">
        <v>75</v>
      </c>
      <c r="E87" s="71" t="s">
        <v>76</v>
      </c>
      <c r="F87" s="71"/>
      <c r="G87" s="72"/>
      <c r="H87" s="73" t="str">
        <f t="shared" si="13"/>
        <v>124185</v>
      </c>
      <c r="I87" s="74">
        <f t="shared" si="13"/>
        <v>253355</v>
      </c>
    </row>
    <row r="88" spans="1:9" ht="15.75">
      <c r="A88" s="23" t="s">
        <v>69</v>
      </c>
      <c r="B88" s="64">
        <v>925</v>
      </c>
      <c r="C88" s="70" t="s">
        <v>75</v>
      </c>
      <c r="D88" s="70" t="s">
        <v>75</v>
      </c>
      <c r="E88" s="71" t="s">
        <v>76</v>
      </c>
      <c r="F88" s="71" t="s">
        <v>77</v>
      </c>
      <c r="G88" s="72"/>
      <c r="H88" s="70" t="s">
        <v>78</v>
      </c>
      <c r="I88" s="75">
        <v>253355</v>
      </c>
    </row>
    <row r="89" spans="1:9" ht="15.75">
      <c r="A89" s="81" t="s">
        <v>46</v>
      </c>
      <c r="B89" s="81"/>
      <c r="C89" s="81"/>
      <c r="D89" s="81"/>
      <c r="E89" s="81"/>
      <c r="F89" s="81"/>
      <c r="G89" s="24">
        <f>G10+G27+G32+G37+G45+G65+G70+G80</f>
        <v>19120126.740000002</v>
      </c>
      <c r="H89" s="24">
        <f>H10+H27+H32+H45+H65+H70+H75+H80+H37+H85</f>
        <v>7412942</v>
      </c>
      <c r="I89" s="24">
        <f>I10+I27+I32+I37+I45+I65+I70+I80+++++++++I85</f>
        <v>7805234</v>
      </c>
    </row>
  </sheetData>
  <sheetProtection/>
  <mergeCells count="7">
    <mergeCell ref="C2:I2"/>
    <mergeCell ref="E1:I1"/>
    <mergeCell ref="A89:F89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2019-07-23T08:21:28Z</dcterms:modified>
  <cp:category/>
  <cp:version/>
  <cp:contentType/>
  <cp:contentStatus/>
</cp:coreProperties>
</file>