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25" windowWidth="14805" windowHeight="7890"/>
  </bookViews>
  <sheets>
    <sheet name="Жирятино" sheetId="2" r:id="rId1"/>
  </sheets>
  <definedNames>
    <definedName name="_xlnm.Print_Area" localSheetId="0">Жирятино!$A$1:$J$90</definedName>
  </definedNames>
  <calcPr calcId="162913"/>
</workbook>
</file>

<file path=xl/calcChain.xml><?xml version="1.0" encoding="utf-8"?>
<calcChain xmlns="http://schemas.openxmlformats.org/spreadsheetml/2006/main">
  <c r="G86" i="2" l="1"/>
  <c r="G85" i="2"/>
  <c r="G84" i="2"/>
  <c r="G83" i="2" s="1"/>
  <c r="G81" i="2"/>
  <c r="G80" i="2"/>
  <c r="G79" i="2"/>
  <c r="G78" i="2" s="1"/>
  <c r="G76" i="2"/>
  <c r="G75" i="2"/>
  <c r="G74" i="2"/>
  <c r="G73" i="2" s="1"/>
  <c r="G71" i="2"/>
  <c r="G70" i="2"/>
  <c r="G69" i="2"/>
  <c r="G68" i="2" s="1"/>
  <c r="G63" i="2"/>
  <c r="G62" i="2"/>
  <c r="G57" i="2"/>
  <c r="G56" i="2" s="1"/>
  <c r="G54" i="2"/>
  <c r="G53" i="2"/>
  <c r="G51" i="2"/>
  <c r="G50" i="2" s="1"/>
  <c r="G48" i="2"/>
  <c r="G47" i="2"/>
  <c r="G40" i="2"/>
  <c r="G39" i="2"/>
  <c r="G38" i="2"/>
  <c r="G37" i="2" s="1"/>
  <c r="G35" i="2"/>
  <c r="G34" i="2"/>
  <c r="G33" i="2"/>
  <c r="G32" i="2" s="1"/>
  <c r="G30" i="2"/>
  <c r="G29" i="2"/>
  <c r="G28" i="2"/>
  <c r="G27" i="2" s="1"/>
  <c r="G25" i="2"/>
  <c r="G24" i="2"/>
  <c r="G22" i="2"/>
  <c r="G21" i="2" s="1"/>
  <c r="G19" i="2"/>
  <c r="G17" i="2"/>
  <c r="G16" i="2" s="1"/>
  <c r="G13" i="2"/>
  <c r="G12" i="2" s="1"/>
  <c r="G11" i="2" s="1"/>
  <c r="I76" i="2"/>
  <c r="I75" i="2" s="1"/>
  <c r="I74" i="2" s="1"/>
  <c r="I73" i="2" s="1"/>
  <c r="I53" i="2"/>
  <c r="I54" i="2"/>
  <c r="I47" i="2"/>
  <c r="I46" i="2" s="1"/>
  <c r="I45" i="2" s="1"/>
  <c r="I48" i="2"/>
  <c r="I39" i="2"/>
  <c r="I38" i="2" s="1"/>
  <c r="I37" i="2" s="1"/>
  <c r="I40" i="2"/>
  <c r="I28" i="2"/>
  <c r="I27" i="2" s="1"/>
  <c r="I29" i="2"/>
  <c r="I30" i="2"/>
  <c r="H63" i="2"/>
  <c r="H62" i="2"/>
  <c r="H13" i="2"/>
  <c r="H12" i="2" s="1"/>
  <c r="H11" i="2" s="1"/>
  <c r="H40" i="2"/>
  <c r="H39" i="2" s="1"/>
  <c r="H38" i="2" s="1"/>
  <c r="H37" i="2" s="1"/>
  <c r="H35" i="2"/>
  <c r="H34" i="2" s="1"/>
  <c r="H33" i="2" s="1"/>
  <c r="H32" i="2" s="1"/>
  <c r="H17" i="2"/>
  <c r="H16" i="2" s="1"/>
  <c r="H22" i="2"/>
  <c r="H21" i="2" s="1"/>
  <c r="H48" i="2"/>
  <c r="H47" i="2"/>
  <c r="H51" i="2"/>
  <c r="H50" i="2" s="1"/>
  <c r="H54" i="2"/>
  <c r="H53" i="2"/>
  <c r="H57" i="2"/>
  <c r="H56" i="2" s="1"/>
  <c r="H19" i="2"/>
  <c r="H25" i="2"/>
  <c r="H24" i="2" s="1"/>
  <c r="H30" i="2"/>
  <c r="H29" i="2"/>
  <c r="H28" i="2"/>
  <c r="H27" i="2" s="1"/>
  <c r="H71" i="2"/>
  <c r="H70" i="2"/>
  <c r="H69" i="2"/>
  <c r="H68" i="2" s="1"/>
  <c r="H76" i="2"/>
  <c r="H75" i="2"/>
  <c r="H74" i="2"/>
  <c r="H73" i="2" s="1"/>
  <c r="H81" i="2"/>
  <c r="H80" i="2"/>
  <c r="H79" i="2"/>
  <c r="H78" i="2" s="1"/>
  <c r="H86" i="2"/>
  <c r="H85" i="2"/>
  <c r="H84" i="2"/>
  <c r="H83" i="2" s="1"/>
  <c r="H46" i="2" l="1"/>
  <c r="H45" i="2" s="1"/>
  <c r="G15" i="2"/>
  <c r="G10" i="2" s="1"/>
  <c r="G46" i="2"/>
  <c r="G45" i="2" s="1"/>
  <c r="H15" i="2"/>
  <c r="H10" i="2" s="1"/>
  <c r="H88" i="2" s="1"/>
  <c r="H9" i="2" s="1"/>
  <c r="I88" i="2"/>
  <c r="I9" i="2" s="1"/>
  <c r="G88" i="2" l="1"/>
  <c r="G9" i="2" s="1"/>
</calcChain>
</file>

<file path=xl/sharedStrings.xml><?xml version="1.0" encoding="utf-8"?>
<sst xmlns="http://schemas.openxmlformats.org/spreadsheetml/2006/main" count="290" uniqueCount="86">
  <si>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</si>
  <si>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</si>
  <si>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</si>
  <si>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</si>
  <si>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</si>
  <si>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</si>
  <si>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</si>
  <si>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</si>
  <si>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</si>
  <si>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</si>
  <si>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</si>
  <si>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</si>
  <si>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</si>
  <si>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</si>
  <si>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</si>
  <si>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</si>
  <si>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</si>
  <si>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</si>
  <si>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</si>
  <si>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</si>
  <si>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</si>
  <si>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</si>
  <si>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</si>
  <si>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</si>
  <si>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</si>
  <si>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</si>
  <si>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</si>
  <si>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</si>
  <si>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</si>
  <si>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</si>
  <si>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</si>
  <si>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</si>
  <si>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</si>
  <si>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</si>
  <si>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</si>
  <si>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</si>
  <si>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</si>
  <si>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</si>
  <si>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</si>
  <si>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</si>
  <si>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</si>
  <si>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</si>
  <si>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</si>
  <si>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</si>
  <si>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</si>
  <si>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</si>
  <si>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</si>
  <si>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</si>
  <si>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</si>
  <si>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</si>
  <si>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</si>
  <si>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</si>
  <si>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</si>
  <si>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</si>
  <si>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</si>
  <si>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</si>
  <si>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</si>
  <si>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</si>
  <si>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</si>
  <si>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</si>
  <si>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</si>
  <si>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</si>
  <si>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</si>
  <si>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</si>
  <si>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</si>
  <si>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</si>
  <si>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</si>
  <si>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</si>
  <si>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</si>
  <si>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</si>
  <si>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</si>
  <si>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</si>
  <si>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</si>
  <si>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25027S5870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</si>
  <si>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</si>
  <si>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</si>
  <si>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</si>
  <si>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</si>
  <si>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"Об исполнении бюджета муниципального образования  "Жирятинское сельское поселение " за 1 квартал 2019 года</t>
  </si>
  <si>
    <t>от 25 апреля 2019 года  №с-23</t>
  </si>
  <si>
    <t>Утверждено на 2019 год</t>
  </si>
  <si>
    <t>Уточненная бюджетная роспись на 2019год</t>
  </si>
  <si>
    <t>Кассовое исполнение за 1 квартал 2019 года</t>
  </si>
  <si>
    <t>Процент исполнения к уточненной бюджетной росписи</t>
  </si>
  <si>
    <t xml:space="preserve"> </t>
  </si>
  <si>
    <t>Ведомственная структура расходов  бюджета муниципального образования "Жирятинское сельское поселение"  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</si>
</sst>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3" fillId="0" borderId="9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2" xfId="6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0" borderId="2" xfId="6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12" fillId="3" borderId="2" xfId="6" applyNumberFormat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4" fillId="3" borderId="1" xfId="7" applyNumberFormat="1" applyFont="1" applyFill="1" applyBorder="1" applyAlignment="1">
      <alignment horizontal="center" vertical="center" wrapText="1"/>
    </xf>
    <xf numFmtId="0" fontId="4" fillId="3" borderId="1" xfId="7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9" xfId="1" applyNumberFormat="1" applyFont="1" applyProtection="1">
      <alignment vertical="top" wrapText="1"/>
    </xf>
    <xf numFmtId="0" fontId="17" fillId="0" borderId="10" xfId="1" applyNumberFormat="1" applyFont="1" applyBorder="1" applyProtection="1">
      <alignment vertical="top" wrapText="1"/>
    </xf>
    <xf numFmtId="0" fontId="11" fillId="3" borderId="5" xfId="0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2" fontId="4" fillId="3" borderId="1" xfId="7" applyNumberFormat="1" applyFont="1" applyFill="1" applyBorder="1" applyAlignment="1">
      <alignment horizontal="center" vertical="center" wrapText="1"/>
    </xf>
    <xf numFmtId="2" fontId="4" fillId="0" borderId="1" xfId="7" applyNumberFormat="1" applyFont="1" applyFill="1" applyBorder="1" applyAlignment="1">
      <alignment horizontal="center" vertical="center" wrapText="1"/>
    </xf>
    <xf numFmtId="2" fontId="3" fillId="0" borderId="1" xfId="7" applyNumberFormat="1" applyFont="1" applyFill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2" fontId="10" fillId="2" borderId="1" xfId="7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6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7" applyNumberFormat="1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88"/>
  <sheetViews>
    <sheetView tabSelected="1" view="pageBreakPreview" zoomScale="86" zoomScaleNormal="86" workbookViewId="0">
      <selection activeCell="A2" sqref="A2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1.5703125" customWidth="1"/>
  </cols>
  <sheetData>
    <row r="1" spans="1:10" ht="15.75" customHeight="1" x14ac:dyDescent="0.2">
      <c r="C1" s="1"/>
      <c r="D1" s="1"/>
      <c r="E1" s="84" t="s">
        <v>76</v>
      </c>
      <c r="F1" s="84"/>
      <c r="G1" s="84"/>
      <c r="H1" s="84"/>
      <c r="I1" s="84"/>
      <c r="J1" s="84"/>
    </row>
    <row r="2" spans="1:10" ht="19.5" customHeight="1" x14ac:dyDescent="0.25">
      <c r="C2" s="83" t="s">
        <v>77</v>
      </c>
      <c r="D2" s="83"/>
      <c r="E2" s="83"/>
      <c r="F2" s="83"/>
      <c r="G2" s="83"/>
      <c r="H2" s="83"/>
      <c r="I2" s="83"/>
      <c r="J2" s="83"/>
    </row>
    <row r="3" spans="1:10" ht="33" customHeight="1" x14ac:dyDescent="0.25">
      <c r="C3" s="88" t="s">
        <v>78</v>
      </c>
      <c r="D3" s="88"/>
      <c r="E3" s="88"/>
      <c r="F3" s="88"/>
      <c r="G3" s="88"/>
      <c r="H3" s="88"/>
      <c r="I3" s="88"/>
      <c r="J3" s="88"/>
    </row>
    <row r="4" spans="1:10" ht="19.5" customHeight="1" x14ac:dyDescent="0.25">
      <c r="C4" s="83" t="s">
        <v>79</v>
      </c>
      <c r="D4" s="83"/>
      <c r="E4" s="83"/>
      <c r="F4" s="83"/>
      <c r="G4" s="83"/>
      <c r="H4" s="83"/>
      <c r="I4" s="83"/>
      <c r="J4" s="83"/>
    </row>
    <row r="5" spans="1:10" ht="38.25" customHeight="1" x14ac:dyDescent="0.2">
      <c r="A5" s="87" t="s">
        <v>85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7" customHeight="1" x14ac:dyDescent="0.3">
      <c r="A6" s="21"/>
      <c r="B6" s="21"/>
      <c r="C6" s="21"/>
      <c r="D6" s="21"/>
      <c r="E6" s="21"/>
      <c r="F6" s="21"/>
      <c r="G6" s="21"/>
      <c r="H6" s="86" t="s">
        <v>43</v>
      </c>
      <c r="I6" s="86"/>
      <c r="J6" s="86"/>
    </row>
    <row r="7" spans="1:10" ht="108.75" customHeight="1" x14ac:dyDescent="0.2">
      <c r="A7" s="2" t="s">
        <v>3</v>
      </c>
      <c r="B7" s="2" t="s">
        <v>53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80</v>
      </c>
      <c r="H7" s="2" t="s">
        <v>81</v>
      </c>
      <c r="I7" s="2" t="s">
        <v>82</v>
      </c>
      <c r="J7" s="2" t="s">
        <v>83</v>
      </c>
    </row>
    <row r="8" spans="1:10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>
        <v>8</v>
      </c>
      <c r="J8" s="3">
        <v>9</v>
      </c>
    </row>
    <row r="9" spans="1:10" ht="22.5" customHeight="1" x14ac:dyDescent="0.2">
      <c r="A9" s="25" t="s">
        <v>52</v>
      </c>
      <c r="B9" s="25">
        <v>925</v>
      </c>
      <c r="C9" s="25"/>
      <c r="D9" s="25"/>
      <c r="E9" s="25"/>
      <c r="F9" s="25"/>
      <c r="G9" s="25">
        <f>G88</f>
        <v>14669922.24</v>
      </c>
      <c r="H9" s="25">
        <f>H88</f>
        <v>14669922.24</v>
      </c>
      <c r="I9" s="25">
        <f>I88</f>
        <v>1814412.95</v>
      </c>
      <c r="J9" s="65">
        <v>12.37</v>
      </c>
    </row>
    <row r="10" spans="1:10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62500</v>
      </c>
      <c r="I10" s="6"/>
      <c r="J10" s="66"/>
    </row>
    <row r="11" spans="1:10" ht="37.5" x14ac:dyDescent="0.2">
      <c r="A11" s="51" t="s">
        <v>66</v>
      </c>
      <c r="B11" s="52">
        <v>922</v>
      </c>
      <c r="C11" s="53" t="s">
        <v>9</v>
      </c>
      <c r="D11" s="54" t="s">
        <v>16</v>
      </c>
      <c r="E11" s="55"/>
      <c r="F11" s="55"/>
      <c r="G11" s="55">
        <f t="shared" ref="G11:H13" si="0">G12</f>
        <v>15500</v>
      </c>
      <c r="H11" s="55">
        <f t="shared" si="0"/>
        <v>15500</v>
      </c>
      <c r="I11" s="55"/>
      <c r="J11" s="67"/>
    </row>
    <row r="12" spans="1:10" ht="31.5" x14ac:dyDescent="0.2">
      <c r="A12" s="44" t="s">
        <v>67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 t="shared" si="0"/>
        <v>15500</v>
      </c>
      <c r="H12" s="59">
        <f t="shared" si="0"/>
        <v>15500</v>
      </c>
      <c r="I12" s="59"/>
      <c r="J12" s="68"/>
    </row>
    <row r="13" spans="1:10" ht="15.75" x14ac:dyDescent="0.2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 t="shared" si="0"/>
        <v>15500</v>
      </c>
      <c r="H13" s="49">
        <f t="shared" si="0"/>
        <v>15500</v>
      </c>
      <c r="I13" s="49"/>
      <c r="J13" s="69"/>
    </row>
    <row r="14" spans="1:10" ht="15.75" x14ac:dyDescent="0.2">
      <c r="A14" s="50" t="s">
        <v>68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>
        <v>15500</v>
      </c>
      <c r="I14" s="49"/>
      <c r="J14" s="69"/>
    </row>
    <row r="15" spans="1:10" ht="18.75" x14ac:dyDescent="0.2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/>
      <c r="J15" s="70"/>
    </row>
    <row r="16" spans="1:10" ht="31.5" x14ac:dyDescent="0.2">
      <c r="A16" s="44" t="s">
        <v>37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/>
      <c r="J16" s="71"/>
    </row>
    <row r="17" spans="1:11" ht="31.5" x14ac:dyDescent="0.2">
      <c r="A17" s="7" t="s">
        <v>51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/>
      <c r="J17" s="72"/>
    </row>
    <row r="18" spans="1:11" ht="47.25" x14ac:dyDescent="0.2">
      <c r="A18" s="7" t="s">
        <v>47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/>
      <c r="J18" s="72"/>
    </row>
    <row r="19" spans="1:11" ht="15.75" x14ac:dyDescent="0.2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/>
      <c r="J19" s="72"/>
    </row>
    <row r="20" spans="1:11" ht="15.75" x14ac:dyDescent="0.2">
      <c r="A20" s="37" t="s">
        <v>46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/>
      <c r="J20" s="72"/>
    </row>
    <row r="21" spans="1:11" ht="47.25" x14ac:dyDescent="0.2">
      <c r="A21" s="34" t="s">
        <v>50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>G22</f>
        <v>12000</v>
      </c>
      <c r="H21" s="35">
        <f>H22</f>
        <v>12000</v>
      </c>
      <c r="I21" s="35"/>
      <c r="J21" s="71"/>
    </row>
    <row r="22" spans="1:11" ht="31.5" x14ac:dyDescent="0.2">
      <c r="A22" s="7" t="s">
        <v>51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>G23</f>
        <v>12000</v>
      </c>
      <c r="H22" s="8">
        <f>H23</f>
        <v>12000</v>
      </c>
      <c r="I22" s="8"/>
      <c r="J22" s="72"/>
    </row>
    <row r="23" spans="1:11" ht="47.25" x14ac:dyDescent="0.2">
      <c r="A23" s="7" t="s">
        <v>47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/>
      <c r="J23" s="72"/>
    </row>
    <row r="24" spans="1:11" ht="15.75" hidden="1" x14ac:dyDescent="0.2">
      <c r="A24" s="7" t="s">
        <v>44</v>
      </c>
      <c r="B24" s="3">
        <v>925</v>
      </c>
      <c r="C24" s="8" t="s">
        <v>9</v>
      </c>
      <c r="D24" s="8" t="s">
        <v>19</v>
      </c>
      <c r="E24" s="20"/>
      <c r="F24" s="8"/>
      <c r="G24" s="8">
        <f>G25</f>
        <v>0</v>
      </c>
      <c r="H24" s="8">
        <f>H25</f>
        <v>0</v>
      </c>
      <c r="I24" s="8"/>
      <c r="J24" s="72"/>
    </row>
    <row r="25" spans="1:11" ht="31.5" hidden="1" x14ac:dyDescent="0.2">
      <c r="A25" s="7" t="s">
        <v>51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>G26</f>
        <v>0</v>
      </c>
      <c r="H25" s="8">
        <f>H26</f>
        <v>0</v>
      </c>
      <c r="I25" s="8"/>
      <c r="J25" s="72"/>
    </row>
    <row r="26" spans="1:11" ht="47.25" hidden="1" x14ac:dyDescent="0.2">
      <c r="A26" s="7" t="s">
        <v>47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 s="72"/>
      <c r="K26">
        <v>0</v>
      </c>
    </row>
    <row r="27" spans="1:11" ht="15.75" x14ac:dyDescent="0.2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t="shared" ref="G27:H30" si="1">G28</f>
        <v>198263</v>
      </c>
      <c r="H27" s="11">
        <f t="shared" si="1"/>
        <v>198263</v>
      </c>
      <c r="I27" s="11">
        <f>I28</f>
        <v>49565.75</v>
      </c>
      <c r="J27" s="73">
        <v>25</v>
      </c>
    </row>
    <row r="28" spans="1:11" ht="15.75" x14ac:dyDescent="0.2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1"/>
        <v>198263</v>
      </c>
      <c r="H28" s="42">
        <f t="shared" si="1"/>
        <v>198263</v>
      </c>
      <c r="I28" s="42">
        <f>I29</f>
        <v>49565.75</v>
      </c>
      <c r="J28" s="70">
        <v>25</v>
      </c>
    </row>
    <row r="29" spans="1:11" ht="42" customHeight="1" x14ac:dyDescent="0.2">
      <c r="A29" s="60" t="s">
        <v>49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1"/>
        <v>198263</v>
      </c>
      <c r="H29" s="61">
        <f t="shared" si="1"/>
        <v>198263</v>
      </c>
      <c r="I29" s="61">
        <f>I30</f>
        <v>49565.75</v>
      </c>
      <c r="J29" s="74">
        <v>25</v>
      </c>
    </row>
    <row r="30" spans="1:11" ht="15.75" x14ac:dyDescent="0.2">
      <c r="A30" s="23" t="s">
        <v>38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1"/>
        <v>198263</v>
      </c>
      <c r="H30" s="8">
        <f t="shared" si="1"/>
        <v>198263</v>
      </c>
      <c r="I30" s="8">
        <f>I31</f>
        <v>49565.75</v>
      </c>
      <c r="J30" s="72">
        <v>25</v>
      </c>
    </row>
    <row r="31" spans="1:11" ht="15.75" x14ac:dyDescent="0.2">
      <c r="A31" s="23" t="s">
        <v>39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49565.75</v>
      </c>
      <c r="J31" s="72">
        <v>25</v>
      </c>
    </row>
    <row r="32" spans="1:11" ht="31.5" x14ac:dyDescent="0.2">
      <c r="A32" s="14" t="s">
        <v>40</v>
      </c>
      <c r="B32" s="26">
        <v>925</v>
      </c>
      <c r="C32" s="15" t="s">
        <v>11</v>
      </c>
      <c r="D32" s="15"/>
      <c r="E32" s="16"/>
      <c r="F32" s="16"/>
      <c r="G32" s="16">
        <f t="shared" ref="G32:H35" si="2">G33</f>
        <v>15000</v>
      </c>
      <c r="H32" s="16">
        <f t="shared" si="2"/>
        <v>15000</v>
      </c>
      <c r="I32" s="16"/>
      <c r="J32" s="75"/>
    </row>
    <row r="33" spans="1:10" ht="47.25" x14ac:dyDescent="0.2">
      <c r="A33" s="33" t="s">
        <v>41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2"/>
        <v>15000</v>
      </c>
      <c r="H33" s="35">
        <f t="shared" si="2"/>
        <v>15000</v>
      </c>
      <c r="I33" s="35"/>
      <c r="J33" s="71"/>
    </row>
    <row r="34" spans="1:10" ht="15.75" x14ac:dyDescent="0.2">
      <c r="A34" s="33" t="s">
        <v>42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2"/>
        <v>15000</v>
      </c>
      <c r="H34" s="35">
        <f t="shared" si="2"/>
        <v>15000</v>
      </c>
      <c r="I34" s="35"/>
      <c r="J34" s="71"/>
    </row>
    <row r="35" spans="1:10" ht="31.5" x14ac:dyDescent="0.2">
      <c r="A35" s="7" t="s">
        <v>51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2"/>
        <v>15000</v>
      </c>
      <c r="H35" s="8">
        <f t="shared" si="2"/>
        <v>15000</v>
      </c>
      <c r="I35" s="8"/>
      <c r="J35" s="72"/>
    </row>
    <row r="36" spans="1:10" ht="47.25" x14ac:dyDescent="0.2">
      <c r="A36" s="7" t="s">
        <v>47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/>
      <c r="J36" s="72"/>
    </row>
    <row r="37" spans="1:10" ht="15.75" x14ac:dyDescent="0.2">
      <c r="A37" s="14" t="s">
        <v>61</v>
      </c>
      <c r="B37" s="27">
        <v>925</v>
      </c>
      <c r="C37" s="27" t="s">
        <v>60</v>
      </c>
      <c r="D37" s="27"/>
      <c r="E37" s="27"/>
      <c r="F37" s="27"/>
      <c r="G37" s="27">
        <f>G38</f>
        <v>6441094.5700000003</v>
      </c>
      <c r="H37" s="27">
        <f>H38</f>
        <v>6441094.5700000003</v>
      </c>
      <c r="I37" s="27">
        <f>I38</f>
        <v>680712.98</v>
      </c>
      <c r="J37" s="76">
        <v>10.57</v>
      </c>
    </row>
    <row r="38" spans="1:10" ht="15.75" x14ac:dyDescent="0.2">
      <c r="A38" s="33" t="s">
        <v>62</v>
      </c>
      <c r="B38" s="25">
        <v>925</v>
      </c>
      <c r="C38" s="36" t="s">
        <v>60</v>
      </c>
      <c r="D38" s="36" t="s">
        <v>24</v>
      </c>
      <c r="E38" s="35"/>
      <c r="F38" s="35"/>
      <c r="G38" s="35">
        <f>G39+G42</f>
        <v>6441094.5700000003</v>
      </c>
      <c r="H38" s="35">
        <f>H39+H42</f>
        <v>6441094.5700000003</v>
      </c>
      <c r="I38" s="35">
        <f>I39</f>
        <v>680712.98</v>
      </c>
      <c r="J38" s="71">
        <v>10.57</v>
      </c>
    </row>
    <row r="39" spans="1:10" ht="31.5" x14ac:dyDescent="0.2">
      <c r="A39" s="33" t="s">
        <v>63</v>
      </c>
      <c r="B39" s="25">
        <v>925</v>
      </c>
      <c r="C39" s="36" t="s">
        <v>60</v>
      </c>
      <c r="D39" s="36" t="s">
        <v>24</v>
      </c>
      <c r="E39" s="35">
        <v>2501881600</v>
      </c>
      <c r="F39" s="35"/>
      <c r="G39" s="35">
        <f t="shared" ref="G39:I40" si="3">G40</f>
        <v>3426704.57</v>
      </c>
      <c r="H39" s="35">
        <f t="shared" si="3"/>
        <v>3426704.57</v>
      </c>
      <c r="I39" s="35">
        <f t="shared" si="3"/>
        <v>680712.98</v>
      </c>
      <c r="J39" s="71">
        <v>19.86</v>
      </c>
    </row>
    <row r="40" spans="1:10" ht="31.5" x14ac:dyDescent="0.2">
      <c r="A40" s="7" t="s">
        <v>51</v>
      </c>
      <c r="B40" s="3">
        <v>925</v>
      </c>
      <c r="C40" s="17" t="s">
        <v>60</v>
      </c>
      <c r="D40" s="17" t="s">
        <v>24</v>
      </c>
      <c r="E40" s="8">
        <v>2501881600</v>
      </c>
      <c r="F40" s="8">
        <v>200</v>
      </c>
      <c r="G40" s="8">
        <f t="shared" si="3"/>
        <v>3426704.57</v>
      </c>
      <c r="H40" s="8">
        <f t="shared" si="3"/>
        <v>3426704.57</v>
      </c>
      <c r="I40" s="8">
        <f t="shared" si="3"/>
        <v>680712.98</v>
      </c>
      <c r="J40" s="72">
        <v>19.86</v>
      </c>
    </row>
    <row r="41" spans="1:10" ht="47.25" x14ac:dyDescent="0.2">
      <c r="A41" s="7" t="s">
        <v>47</v>
      </c>
      <c r="B41" s="3">
        <v>925</v>
      </c>
      <c r="C41" s="17" t="s">
        <v>60</v>
      </c>
      <c r="D41" s="17" t="s">
        <v>24</v>
      </c>
      <c r="E41" s="8">
        <v>2501881600</v>
      </c>
      <c r="F41" s="8">
        <v>240</v>
      </c>
      <c r="G41" s="8">
        <v>3426704.57</v>
      </c>
      <c r="H41" s="8">
        <v>3426704.57</v>
      </c>
      <c r="I41" s="8">
        <v>680712.98</v>
      </c>
      <c r="J41" s="72">
        <v>19.86</v>
      </c>
    </row>
    <row r="42" spans="1:10" ht="63" x14ac:dyDescent="0.2">
      <c r="A42" s="62" t="s">
        <v>69</v>
      </c>
      <c r="B42" s="25">
        <v>925</v>
      </c>
      <c r="C42" s="36" t="s">
        <v>60</v>
      </c>
      <c r="D42" s="36" t="s">
        <v>24</v>
      </c>
      <c r="E42" s="35" t="s">
        <v>70</v>
      </c>
      <c r="F42" s="35"/>
      <c r="G42" s="35">
        <v>3014390</v>
      </c>
      <c r="H42" s="35">
        <v>3014390</v>
      </c>
      <c r="I42" s="8" t="s">
        <v>84</v>
      </c>
      <c r="J42" s="72"/>
    </row>
    <row r="43" spans="1:10" ht="31.5" x14ac:dyDescent="0.2">
      <c r="A43" s="7" t="s">
        <v>51</v>
      </c>
      <c r="B43" s="3">
        <v>925</v>
      </c>
      <c r="C43" s="17" t="s">
        <v>60</v>
      </c>
      <c r="D43" s="17" t="s">
        <v>24</v>
      </c>
      <c r="E43" s="8" t="s">
        <v>70</v>
      </c>
      <c r="F43" s="8">
        <v>200</v>
      </c>
      <c r="G43" s="8">
        <v>3014390</v>
      </c>
      <c r="H43" s="8">
        <v>3014390</v>
      </c>
      <c r="I43" s="8"/>
      <c r="J43" s="72"/>
    </row>
    <row r="44" spans="1:10" ht="47.25" x14ac:dyDescent="0.2">
      <c r="A44" s="7" t="s">
        <v>47</v>
      </c>
      <c r="B44" s="3">
        <v>925</v>
      </c>
      <c r="C44" s="17" t="s">
        <v>60</v>
      </c>
      <c r="D44" s="17" t="s">
        <v>24</v>
      </c>
      <c r="E44" s="8" t="s">
        <v>70</v>
      </c>
      <c r="F44" s="8">
        <v>240</v>
      </c>
      <c r="G44" s="8">
        <v>3014390</v>
      </c>
      <c r="H44" s="8">
        <v>3014390</v>
      </c>
      <c r="I44" s="8"/>
      <c r="J44" s="72"/>
    </row>
    <row r="45" spans="1:10" ht="15.75" x14ac:dyDescent="0.2">
      <c r="A45" s="9" t="s">
        <v>28</v>
      </c>
      <c r="B45" s="82">
        <v>925</v>
      </c>
      <c r="C45" s="81" t="s">
        <v>15</v>
      </c>
      <c r="D45" s="9"/>
      <c r="E45" s="11" t="s">
        <v>2</v>
      </c>
      <c r="F45" s="11" t="s">
        <v>2</v>
      </c>
      <c r="G45" s="11">
        <f>G46</f>
        <v>5973064.6699999999</v>
      </c>
      <c r="H45" s="11">
        <f>H46</f>
        <v>5973064.6699999999</v>
      </c>
      <c r="I45" s="11">
        <f>I46</f>
        <v>530762.98</v>
      </c>
      <c r="J45" s="73">
        <v>8.8800000000000008</v>
      </c>
    </row>
    <row r="46" spans="1:10" ht="15.75" x14ac:dyDescent="0.2">
      <c r="A46" s="33" t="s">
        <v>26</v>
      </c>
      <c r="B46" s="25">
        <v>925</v>
      </c>
      <c r="C46" s="35" t="s">
        <v>15</v>
      </c>
      <c r="D46" s="36" t="s">
        <v>11</v>
      </c>
      <c r="E46" s="35"/>
      <c r="F46" s="35"/>
      <c r="G46" s="35">
        <f>G47+G50+G53+G56+G59+G65+G62</f>
        <v>5973064.6699999999</v>
      </c>
      <c r="H46" s="35">
        <f>H47+H50+H53+H56+H59+H65+H62</f>
        <v>5973064.6699999999</v>
      </c>
      <c r="I46" s="35">
        <f>I47+I50+I53+I56+I59+I62+I65</f>
        <v>530762.98</v>
      </c>
      <c r="J46" s="71">
        <v>8.8800000000000008</v>
      </c>
    </row>
    <row r="47" spans="1:10" ht="15.75" x14ac:dyDescent="0.2">
      <c r="A47" s="33" t="s">
        <v>54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t="shared" ref="G47:I48" si="4">G48</f>
        <v>2523088.06</v>
      </c>
      <c r="H47" s="35">
        <f t="shared" si="4"/>
        <v>2523088.06</v>
      </c>
      <c r="I47" s="35">
        <f t="shared" si="4"/>
        <v>530222.98</v>
      </c>
      <c r="J47" s="71">
        <v>21.01</v>
      </c>
    </row>
    <row r="48" spans="1:10" ht="31.5" x14ac:dyDescent="0.2">
      <c r="A48" s="7" t="s">
        <v>51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4"/>
        <v>2523088.06</v>
      </c>
      <c r="H48" s="8">
        <f t="shared" si="4"/>
        <v>2523088.06</v>
      </c>
      <c r="I48" s="8">
        <f t="shared" si="4"/>
        <v>530222.98</v>
      </c>
      <c r="J48" s="72">
        <v>21.01</v>
      </c>
    </row>
    <row r="49" spans="1:10" ht="47.25" x14ac:dyDescent="0.2">
      <c r="A49" s="7" t="s">
        <v>47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2523088.06</v>
      </c>
      <c r="H49" s="8">
        <v>2523088.06</v>
      </c>
      <c r="I49" s="8">
        <v>530222.98</v>
      </c>
      <c r="J49" s="72">
        <v>21.01</v>
      </c>
    </row>
    <row r="50" spans="1:10" ht="15.75" x14ac:dyDescent="0.2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>G51</f>
        <v>85000</v>
      </c>
      <c r="H50" s="35">
        <f>H51</f>
        <v>85000</v>
      </c>
      <c r="I50" s="35"/>
      <c r="J50" s="71"/>
    </row>
    <row r="51" spans="1:10" ht="31.5" x14ac:dyDescent="0.2">
      <c r="A51" s="7" t="s">
        <v>51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>G52</f>
        <v>85000</v>
      </c>
      <c r="H51" s="8">
        <f>H52</f>
        <v>85000</v>
      </c>
      <c r="I51" s="8"/>
      <c r="J51" s="72"/>
    </row>
    <row r="52" spans="1:10" ht="47.25" x14ac:dyDescent="0.2">
      <c r="A52" s="7" t="s">
        <v>47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/>
      <c r="J52" s="72"/>
    </row>
    <row r="53" spans="1:10" ht="31.5" x14ac:dyDescent="0.2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t="shared" ref="G53:I54" si="5">G54</f>
        <v>499122</v>
      </c>
      <c r="H53" s="35">
        <f t="shared" si="5"/>
        <v>499122</v>
      </c>
      <c r="I53" s="35">
        <f t="shared" si="5"/>
        <v>540</v>
      </c>
      <c r="J53" s="71">
        <v>0.11</v>
      </c>
    </row>
    <row r="54" spans="1:10" ht="31.5" x14ac:dyDescent="0.2">
      <c r="A54" s="7" t="s">
        <v>51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5"/>
        <v>499122</v>
      </c>
      <c r="H54" s="8">
        <f t="shared" si="5"/>
        <v>499122</v>
      </c>
      <c r="I54" s="8">
        <f t="shared" si="5"/>
        <v>540</v>
      </c>
      <c r="J54" s="72">
        <v>0.11</v>
      </c>
    </row>
    <row r="55" spans="1:10" ht="47.25" x14ac:dyDescent="0.2">
      <c r="A55" s="7" t="s">
        <v>47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499122</v>
      </c>
      <c r="I55" s="8">
        <v>540</v>
      </c>
      <c r="J55" s="72">
        <v>0.11</v>
      </c>
    </row>
    <row r="56" spans="1:10" ht="15.75" x14ac:dyDescent="0.2">
      <c r="A56" s="33" t="s">
        <v>55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>G57</f>
        <v>849400</v>
      </c>
      <c r="H56" s="35">
        <f>H57</f>
        <v>849400</v>
      </c>
      <c r="I56" s="35"/>
      <c r="J56" s="71"/>
    </row>
    <row r="57" spans="1:10" ht="31.5" x14ac:dyDescent="0.2">
      <c r="A57" s="7" t="s">
        <v>51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>G58</f>
        <v>849400</v>
      </c>
      <c r="H57" s="8">
        <f>H58</f>
        <v>849400</v>
      </c>
      <c r="I57" s="8"/>
      <c r="J57" s="72"/>
    </row>
    <row r="58" spans="1:10" ht="47.25" x14ac:dyDescent="0.2">
      <c r="A58" s="7" t="s">
        <v>47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849400</v>
      </c>
      <c r="H58" s="8">
        <v>849400</v>
      </c>
      <c r="I58" s="8"/>
      <c r="J58" s="72"/>
    </row>
    <row r="59" spans="1:10" ht="31.5" x14ac:dyDescent="0.2">
      <c r="A59" s="62" t="s">
        <v>71</v>
      </c>
      <c r="B59" s="25">
        <v>925</v>
      </c>
      <c r="C59" s="36" t="s">
        <v>15</v>
      </c>
      <c r="D59" s="36" t="s">
        <v>11</v>
      </c>
      <c r="E59" s="35"/>
      <c r="F59" s="35"/>
      <c r="G59" s="35">
        <v>150000</v>
      </c>
      <c r="H59" s="35">
        <v>150000</v>
      </c>
      <c r="I59" s="8"/>
      <c r="J59" s="72"/>
    </row>
    <row r="60" spans="1:10" ht="31.5" x14ac:dyDescent="0.2">
      <c r="A60" s="7" t="s">
        <v>51</v>
      </c>
      <c r="B60" s="3">
        <v>925</v>
      </c>
      <c r="C60" s="17" t="s">
        <v>15</v>
      </c>
      <c r="D60" s="17" t="s">
        <v>11</v>
      </c>
      <c r="E60" s="64" t="s">
        <v>73</v>
      </c>
      <c r="F60" s="8">
        <v>200</v>
      </c>
      <c r="G60" s="8">
        <v>150000</v>
      </c>
      <c r="H60" s="8">
        <v>150000</v>
      </c>
      <c r="I60" s="8"/>
      <c r="J60" s="72"/>
    </row>
    <row r="61" spans="1:10" ht="47.25" x14ac:dyDescent="0.2">
      <c r="A61" s="7" t="s">
        <v>47</v>
      </c>
      <c r="B61" s="3">
        <v>925</v>
      </c>
      <c r="C61" s="17" t="s">
        <v>15</v>
      </c>
      <c r="D61" s="17" t="s">
        <v>11</v>
      </c>
      <c r="E61" s="64" t="s">
        <v>73</v>
      </c>
      <c r="F61" s="8">
        <v>240</v>
      </c>
      <c r="G61" s="8">
        <v>150000</v>
      </c>
      <c r="H61" s="8">
        <v>150000</v>
      </c>
      <c r="I61" s="8"/>
      <c r="J61" s="72"/>
    </row>
    <row r="62" spans="1:10" ht="78.75" x14ac:dyDescent="0.2">
      <c r="A62" s="33" t="s">
        <v>65</v>
      </c>
      <c r="B62" s="25">
        <v>925</v>
      </c>
      <c r="C62" s="35" t="s">
        <v>15</v>
      </c>
      <c r="D62" s="36" t="s">
        <v>11</v>
      </c>
      <c r="E62" s="35" t="s">
        <v>64</v>
      </c>
      <c r="F62" s="35"/>
      <c r="G62" s="35">
        <f>G63</f>
        <v>0</v>
      </c>
      <c r="H62" s="35">
        <f>H63</f>
        <v>0</v>
      </c>
      <c r="I62" s="35"/>
      <c r="J62" s="71"/>
    </row>
    <row r="63" spans="1:10" ht="31.5" x14ac:dyDescent="0.2">
      <c r="A63" s="7" t="s">
        <v>51</v>
      </c>
      <c r="B63" s="3">
        <v>925</v>
      </c>
      <c r="C63" s="8" t="s">
        <v>15</v>
      </c>
      <c r="D63" s="17" t="s">
        <v>11</v>
      </c>
      <c r="E63" s="8" t="s">
        <v>64</v>
      </c>
      <c r="F63" s="8">
        <v>200</v>
      </c>
      <c r="G63" s="8">
        <f>G64</f>
        <v>0</v>
      </c>
      <c r="H63" s="8">
        <f>H64</f>
        <v>0</v>
      </c>
      <c r="I63" s="8"/>
      <c r="J63" s="72"/>
    </row>
    <row r="64" spans="1:10" ht="47.25" x14ac:dyDescent="0.2">
      <c r="A64" s="7" t="s">
        <v>47</v>
      </c>
      <c r="B64" s="3">
        <v>925</v>
      </c>
      <c r="C64" s="8" t="s">
        <v>15</v>
      </c>
      <c r="D64" s="17" t="s">
        <v>11</v>
      </c>
      <c r="E64" s="8" t="s">
        <v>64</v>
      </c>
      <c r="F64" s="8">
        <v>240</v>
      </c>
      <c r="G64" s="8">
        <v>0</v>
      </c>
      <c r="H64" s="8">
        <v>0</v>
      </c>
      <c r="I64" s="8"/>
      <c r="J64" s="72"/>
    </row>
    <row r="65" spans="1:10" ht="31.5" x14ac:dyDescent="0.2">
      <c r="A65" s="63" t="s">
        <v>72</v>
      </c>
      <c r="B65" s="25">
        <v>925</v>
      </c>
      <c r="C65" s="35" t="s">
        <v>15</v>
      </c>
      <c r="D65" s="36" t="s">
        <v>11</v>
      </c>
      <c r="E65" s="35"/>
      <c r="F65" s="35"/>
      <c r="G65" s="35">
        <v>1866454.61</v>
      </c>
      <c r="H65" s="35">
        <v>1866454.61</v>
      </c>
      <c r="I65" s="8"/>
      <c r="J65" s="72"/>
    </row>
    <row r="66" spans="1:10" ht="31.5" x14ac:dyDescent="0.2">
      <c r="A66" s="7" t="s">
        <v>51</v>
      </c>
      <c r="B66" s="3">
        <v>925</v>
      </c>
      <c r="C66" s="8" t="s">
        <v>15</v>
      </c>
      <c r="D66" s="17" t="s">
        <v>11</v>
      </c>
      <c r="E66" s="8" t="s">
        <v>74</v>
      </c>
      <c r="F66" s="8">
        <v>200</v>
      </c>
      <c r="G66" s="8">
        <v>1866454.61</v>
      </c>
      <c r="H66" s="8">
        <v>1866454.61</v>
      </c>
      <c r="I66" s="8"/>
      <c r="J66" s="72"/>
    </row>
    <row r="67" spans="1:10" ht="47.25" x14ac:dyDescent="0.2">
      <c r="A67" s="7" t="s">
        <v>47</v>
      </c>
      <c r="B67" s="3">
        <v>925</v>
      </c>
      <c r="C67" s="8" t="s">
        <v>15</v>
      </c>
      <c r="D67" s="17" t="s">
        <v>11</v>
      </c>
      <c r="E67" s="8" t="s">
        <v>74</v>
      </c>
      <c r="F67" s="8">
        <v>240</v>
      </c>
      <c r="G67" s="8">
        <v>1866454.61</v>
      </c>
      <c r="H67" s="8">
        <v>1866454.61</v>
      </c>
      <c r="I67" s="8"/>
      <c r="J67" s="72"/>
    </row>
    <row r="68" spans="1:10" ht="15.75" x14ac:dyDescent="0.2">
      <c r="A68" s="9" t="s">
        <v>29</v>
      </c>
      <c r="B68" s="26">
        <v>925</v>
      </c>
      <c r="C68" s="10" t="s">
        <v>16</v>
      </c>
      <c r="D68" s="11" t="s">
        <v>2</v>
      </c>
      <c r="E68" s="11" t="s">
        <v>2</v>
      </c>
      <c r="F68" s="11" t="s">
        <v>2</v>
      </c>
      <c r="G68" s="11">
        <f t="shared" ref="G68:H71" si="6">G69</f>
        <v>5000</v>
      </c>
      <c r="H68" s="11">
        <f t="shared" si="6"/>
        <v>5000</v>
      </c>
      <c r="I68" s="11"/>
      <c r="J68" s="73"/>
    </row>
    <row r="69" spans="1:10" ht="15.75" x14ac:dyDescent="0.2">
      <c r="A69" s="40" t="s">
        <v>56</v>
      </c>
      <c r="B69" s="25">
        <v>925</v>
      </c>
      <c r="C69" s="41" t="s">
        <v>16</v>
      </c>
      <c r="D69" s="41" t="s">
        <v>16</v>
      </c>
      <c r="E69" s="42" t="s">
        <v>2</v>
      </c>
      <c r="F69" s="42" t="s">
        <v>2</v>
      </c>
      <c r="G69" s="42">
        <f t="shared" si="6"/>
        <v>5000</v>
      </c>
      <c r="H69" s="42">
        <f t="shared" si="6"/>
        <v>5000</v>
      </c>
      <c r="I69" s="42"/>
      <c r="J69" s="70"/>
    </row>
    <row r="70" spans="1:10" ht="31.5" x14ac:dyDescent="0.2">
      <c r="A70" s="33" t="s">
        <v>57</v>
      </c>
      <c r="B70" s="25">
        <v>925</v>
      </c>
      <c r="C70" s="35" t="s">
        <v>16</v>
      </c>
      <c r="D70" s="35" t="s">
        <v>16</v>
      </c>
      <c r="E70" s="35">
        <v>2502482360</v>
      </c>
      <c r="F70" s="61" t="s">
        <v>2</v>
      </c>
      <c r="G70" s="61">
        <f t="shared" si="6"/>
        <v>5000</v>
      </c>
      <c r="H70" s="61">
        <f t="shared" si="6"/>
        <v>5000</v>
      </c>
      <c r="I70" s="61"/>
      <c r="J70" s="74"/>
    </row>
    <row r="71" spans="1:10" ht="31.5" x14ac:dyDescent="0.2">
      <c r="A71" s="7" t="s">
        <v>51</v>
      </c>
      <c r="B71" s="3">
        <v>925</v>
      </c>
      <c r="C71" s="8" t="s">
        <v>16</v>
      </c>
      <c r="D71" s="8" t="s">
        <v>16</v>
      </c>
      <c r="E71" s="8">
        <v>2502482360</v>
      </c>
      <c r="F71" s="8" t="s">
        <v>12</v>
      </c>
      <c r="G71" s="8">
        <f t="shared" si="6"/>
        <v>5000</v>
      </c>
      <c r="H71" s="8">
        <f t="shared" si="6"/>
        <v>5000</v>
      </c>
      <c r="I71" s="8"/>
      <c r="J71" s="72"/>
    </row>
    <row r="72" spans="1:10" ht="47.25" x14ac:dyDescent="0.2">
      <c r="A72" s="7" t="s">
        <v>47</v>
      </c>
      <c r="B72" s="3">
        <v>925</v>
      </c>
      <c r="C72" s="8" t="s">
        <v>16</v>
      </c>
      <c r="D72" s="8" t="s">
        <v>16</v>
      </c>
      <c r="E72" s="8">
        <v>2502482360</v>
      </c>
      <c r="F72" s="8" t="s">
        <v>13</v>
      </c>
      <c r="G72" s="8">
        <v>5000</v>
      </c>
      <c r="H72" s="8">
        <v>5000</v>
      </c>
      <c r="I72" s="8"/>
      <c r="J72" s="72"/>
    </row>
    <row r="73" spans="1:10" ht="15.75" x14ac:dyDescent="0.2">
      <c r="A73" s="9" t="s">
        <v>30</v>
      </c>
      <c r="B73" s="26">
        <v>925</v>
      </c>
      <c r="C73" s="10" t="s">
        <v>27</v>
      </c>
      <c r="D73" s="11" t="s">
        <v>2</v>
      </c>
      <c r="E73" s="11" t="s">
        <v>2</v>
      </c>
      <c r="F73" s="11" t="s">
        <v>2</v>
      </c>
      <c r="G73" s="11">
        <f t="shared" ref="G73:H76" si="7">G74</f>
        <v>1970000</v>
      </c>
      <c r="H73" s="11">
        <f t="shared" si="7"/>
        <v>1970000</v>
      </c>
      <c r="I73" s="11">
        <f>I74</f>
        <v>553371.24</v>
      </c>
      <c r="J73" s="73">
        <v>28.09</v>
      </c>
    </row>
    <row r="74" spans="1:10" ht="15.75" x14ac:dyDescent="0.2">
      <c r="A74" s="40" t="s">
        <v>31</v>
      </c>
      <c r="B74" s="25">
        <v>925</v>
      </c>
      <c r="C74" s="41" t="s">
        <v>27</v>
      </c>
      <c r="D74" s="41" t="s">
        <v>9</v>
      </c>
      <c r="E74" s="42" t="s">
        <v>2</v>
      </c>
      <c r="F74" s="42" t="s">
        <v>2</v>
      </c>
      <c r="G74" s="42">
        <f t="shared" si="7"/>
        <v>1970000</v>
      </c>
      <c r="H74" s="42">
        <f t="shared" si="7"/>
        <v>1970000</v>
      </c>
      <c r="I74" s="42">
        <f>I75</f>
        <v>553371.24</v>
      </c>
      <c r="J74" s="70">
        <v>28.09</v>
      </c>
    </row>
    <row r="75" spans="1:10" ht="110.25" x14ac:dyDescent="0.2">
      <c r="A75" s="33" t="s">
        <v>58</v>
      </c>
      <c r="B75" s="25">
        <v>925</v>
      </c>
      <c r="C75" s="41" t="s">
        <v>27</v>
      </c>
      <c r="D75" s="41" t="s">
        <v>9</v>
      </c>
      <c r="E75" s="42">
        <v>2502584260</v>
      </c>
      <c r="F75" s="42"/>
      <c r="G75" s="42">
        <f t="shared" si="7"/>
        <v>1970000</v>
      </c>
      <c r="H75" s="42">
        <f t="shared" si="7"/>
        <v>1970000</v>
      </c>
      <c r="I75" s="42">
        <f>I76</f>
        <v>553371.24</v>
      </c>
      <c r="J75" s="70">
        <v>28.09</v>
      </c>
    </row>
    <row r="76" spans="1:10" ht="15.75" x14ac:dyDescent="0.2">
      <c r="A76" s="23" t="s">
        <v>38</v>
      </c>
      <c r="B76" s="3">
        <v>925</v>
      </c>
      <c r="C76" s="13" t="s">
        <v>27</v>
      </c>
      <c r="D76" s="8" t="s">
        <v>9</v>
      </c>
      <c r="E76" s="19">
        <v>2502584260</v>
      </c>
      <c r="F76" s="8">
        <v>500</v>
      </c>
      <c r="G76" s="8">
        <f t="shared" si="7"/>
        <v>1970000</v>
      </c>
      <c r="H76" s="8">
        <f t="shared" si="7"/>
        <v>1970000</v>
      </c>
      <c r="I76" s="8">
        <f>I77</f>
        <v>553371.24</v>
      </c>
      <c r="J76" s="72">
        <v>28.09</v>
      </c>
    </row>
    <row r="77" spans="1:10" ht="15.75" x14ac:dyDescent="0.2">
      <c r="A77" s="23" t="s">
        <v>39</v>
      </c>
      <c r="B77" s="3">
        <v>925</v>
      </c>
      <c r="C77" s="13" t="s">
        <v>27</v>
      </c>
      <c r="D77" s="8" t="s">
        <v>9</v>
      </c>
      <c r="E77" s="19">
        <v>2502584260</v>
      </c>
      <c r="F77" s="8">
        <v>540</v>
      </c>
      <c r="G77" s="8">
        <v>1970000</v>
      </c>
      <c r="H77" s="8">
        <v>1970000</v>
      </c>
      <c r="I77" s="8">
        <v>553371.24</v>
      </c>
      <c r="J77" s="72">
        <v>28.09</v>
      </c>
    </row>
    <row r="78" spans="1:10" ht="15.75" hidden="1" x14ac:dyDescent="0.2">
      <c r="A78" s="31" t="s">
        <v>32</v>
      </c>
      <c r="B78" s="28">
        <v>925</v>
      </c>
      <c r="C78" s="29" t="s">
        <v>25</v>
      </c>
      <c r="D78" s="30" t="s">
        <v>2</v>
      </c>
      <c r="E78" s="30" t="s">
        <v>2</v>
      </c>
      <c r="F78" s="30" t="s">
        <v>2</v>
      </c>
      <c r="G78" s="30">
        <f t="shared" ref="G78:H81" si="8">G79</f>
        <v>0</v>
      </c>
      <c r="H78" s="30">
        <f t="shared" si="8"/>
        <v>0</v>
      </c>
      <c r="I78" s="30"/>
      <c r="J78" s="77"/>
    </row>
    <row r="79" spans="1:10" ht="15.75" hidden="1" x14ac:dyDescent="0.2">
      <c r="A79" s="32" t="s">
        <v>33</v>
      </c>
      <c r="B79" s="3">
        <v>925</v>
      </c>
      <c r="C79" s="18" t="s">
        <v>25</v>
      </c>
      <c r="D79" s="18" t="s">
        <v>9</v>
      </c>
      <c r="E79" s="19" t="s">
        <v>2</v>
      </c>
      <c r="F79" s="19" t="s">
        <v>2</v>
      </c>
      <c r="G79" s="19">
        <f t="shared" si="8"/>
        <v>0</v>
      </c>
      <c r="H79" s="19">
        <f t="shared" si="8"/>
        <v>0</v>
      </c>
      <c r="I79" s="19"/>
      <c r="J79" s="78"/>
    </row>
    <row r="80" spans="1:10" ht="31.5" hidden="1" x14ac:dyDescent="0.2">
      <c r="A80" s="23" t="s">
        <v>59</v>
      </c>
      <c r="B80" s="3">
        <v>925</v>
      </c>
      <c r="C80" s="8" t="s">
        <v>25</v>
      </c>
      <c r="D80" s="8" t="s">
        <v>9</v>
      </c>
      <c r="E80" s="8"/>
      <c r="F80" s="12" t="s">
        <v>2</v>
      </c>
      <c r="G80" s="12">
        <f t="shared" si="8"/>
        <v>0</v>
      </c>
      <c r="H80" s="12">
        <f t="shared" si="8"/>
        <v>0</v>
      </c>
      <c r="I80" s="12"/>
      <c r="J80" s="79"/>
    </row>
    <row r="81" spans="1:11" ht="31.5" hidden="1" x14ac:dyDescent="0.2">
      <c r="A81" s="22" t="s">
        <v>20</v>
      </c>
      <c r="B81" s="3">
        <v>925</v>
      </c>
      <c r="C81" s="8" t="s">
        <v>25</v>
      </c>
      <c r="D81" s="8" t="s">
        <v>9</v>
      </c>
      <c r="E81" s="8"/>
      <c r="F81" s="8" t="s">
        <v>21</v>
      </c>
      <c r="G81" s="8">
        <f t="shared" si="8"/>
        <v>0</v>
      </c>
      <c r="H81" s="8">
        <f t="shared" si="8"/>
        <v>0</v>
      </c>
      <c r="I81" s="8"/>
      <c r="J81" s="72"/>
    </row>
    <row r="82" spans="1:11" ht="31.5" hidden="1" x14ac:dyDescent="0.2">
      <c r="A82" s="7" t="s">
        <v>48</v>
      </c>
      <c r="B82" s="3">
        <v>925</v>
      </c>
      <c r="C82" s="8" t="s">
        <v>25</v>
      </c>
      <c r="D82" s="8" t="s">
        <v>9</v>
      </c>
      <c r="E82" s="8"/>
      <c r="F82" s="8">
        <v>320</v>
      </c>
      <c r="G82" s="8"/>
      <c r="H82" s="8"/>
      <c r="I82" s="8"/>
      <c r="J82" s="72"/>
      <c r="K82">
        <v>0</v>
      </c>
    </row>
    <row r="83" spans="1:11" ht="15.75" x14ac:dyDescent="0.2">
      <c r="A83" s="9" t="s">
        <v>0</v>
      </c>
      <c r="B83" s="26">
        <v>925</v>
      </c>
      <c r="C83" s="10" t="s">
        <v>17</v>
      </c>
      <c r="D83" s="11" t="s">
        <v>2</v>
      </c>
      <c r="E83" s="11" t="s">
        <v>2</v>
      </c>
      <c r="F83" s="11" t="s">
        <v>2</v>
      </c>
      <c r="G83" s="11">
        <f t="shared" ref="G83:H86" si="9">G84</f>
        <v>5000</v>
      </c>
      <c r="H83" s="11">
        <f t="shared" si="9"/>
        <v>5000</v>
      </c>
      <c r="I83" s="11"/>
      <c r="J83" s="73"/>
    </row>
    <row r="84" spans="1:11" ht="15.75" x14ac:dyDescent="0.2">
      <c r="A84" s="40" t="s">
        <v>1</v>
      </c>
      <c r="B84" s="25">
        <v>925</v>
      </c>
      <c r="C84" s="41" t="s">
        <v>17</v>
      </c>
      <c r="D84" s="41" t="s">
        <v>10</v>
      </c>
      <c r="E84" s="42" t="s">
        <v>2</v>
      </c>
      <c r="F84" s="42" t="s">
        <v>2</v>
      </c>
      <c r="G84" s="42">
        <f t="shared" si="9"/>
        <v>5000</v>
      </c>
      <c r="H84" s="42">
        <f t="shared" si="9"/>
        <v>5000</v>
      </c>
      <c r="I84" s="42"/>
      <c r="J84" s="70"/>
    </row>
    <row r="85" spans="1:11" ht="31.5" x14ac:dyDescent="0.2">
      <c r="A85" s="33" t="s">
        <v>75</v>
      </c>
      <c r="B85" s="25">
        <v>925</v>
      </c>
      <c r="C85" s="35" t="s">
        <v>17</v>
      </c>
      <c r="D85" s="35" t="s">
        <v>10</v>
      </c>
      <c r="E85" s="35">
        <v>2502382300</v>
      </c>
      <c r="F85" s="61" t="s">
        <v>2</v>
      </c>
      <c r="G85" s="61">
        <f t="shared" si="9"/>
        <v>5000</v>
      </c>
      <c r="H85" s="61">
        <f t="shared" si="9"/>
        <v>5000</v>
      </c>
      <c r="I85" s="61"/>
      <c r="J85" s="74"/>
    </row>
    <row r="86" spans="1:11" ht="31.5" x14ac:dyDescent="0.2">
      <c r="A86" s="7" t="s">
        <v>51</v>
      </c>
      <c r="B86" s="3">
        <v>925</v>
      </c>
      <c r="C86" s="8" t="s">
        <v>17</v>
      </c>
      <c r="D86" s="8" t="s">
        <v>10</v>
      </c>
      <c r="E86" s="8">
        <v>2502382300</v>
      </c>
      <c r="F86" s="8">
        <v>200</v>
      </c>
      <c r="G86" s="8">
        <f t="shared" si="9"/>
        <v>5000</v>
      </c>
      <c r="H86" s="8">
        <f t="shared" si="9"/>
        <v>5000</v>
      </c>
      <c r="I86" s="8"/>
      <c r="J86" s="72"/>
    </row>
    <row r="87" spans="1:11" ht="47.25" x14ac:dyDescent="0.2">
      <c r="A87" s="7" t="s">
        <v>47</v>
      </c>
      <c r="B87" s="3">
        <v>925</v>
      </c>
      <c r="C87" s="8" t="s">
        <v>17</v>
      </c>
      <c r="D87" s="8" t="s">
        <v>10</v>
      </c>
      <c r="E87" s="8">
        <v>2502382300</v>
      </c>
      <c r="F87" s="8">
        <v>240</v>
      </c>
      <c r="G87" s="8">
        <v>5000</v>
      </c>
      <c r="H87" s="8">
        <v>5000</v>
      </c>
      <c r="I87" s="8"/>
      <c r="J87" s="72"/>
    </row>
    <row r="88" spans="1:11" ht="15.75" x14ac:dyDescent="0.2">
      <c r="A88" s="85" t="s">
        <v>45</v>
      </c>
      <c r="B88" s="85"/>
      <c r="C88" s="85"/>
      <c r="D88" s="85"/>
      <c r="E88" s="85"/>
      <c r="F88" s="85"/>
      <c r="G88" s="24">
        <f>G10+G27+G32+G37+G45+G68+G73+G83</f>
        <v>14669922.24</v>
      </c>
      <c r="H88" s="24">
        <f>H10+H27+H32+H37+H45+H68+H73+H83</f>
        <v>14669922.24</v>
      </c>
      <c r="I88" s="24">
        <f>I27+I37+I45+I73</f>
        <v>1814412.95</v>
      </c>
      <c r="J88" s="80">
        <v>12.37</v>
      </c>
    </row>
  </sheetData>
  <mergeCells count="7">
    <mergeCell ref="C2:J2"/>
    <mergeCell ref="E1:J1"/>
    <mergeCell ref="A88:F88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2019-06-14T12:13:09Z</dcterms:modified>
</cp:coreProperties>
</file>