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AAAF37A-E223-4F8A-918B-467F548D777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7" i="1" l="1"/>
  <c r="F6" i="1"/>
  <c r="G6" i="1"/>
  <c r="F7" i="1"/>
  <c r="G7" i="1"/>
  <c r="F8" i="1"/>
  <c r="G8" i="1"/>
  <c r="G10" i="1" s="1"/>
  <c r="F10" i="1"/>
  <c r="F226" i="1"/>
  <c r="G226" i="1" l="1"/>
  <c r="F227" i="1"/>
  <c r="G227" i="1"/>
  <c r="F228" i="1"/>
  <c r="G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7" i="1" s="1"/>
  <c r="E11" i="1"/>
  <c r="E6" i="1" s="1"/>
  <c r="F20" i="1"/>
  <c r="G20" i="1"/>
  <c r="E20" i="1"/>
  <c r="E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<sst xmlns="http://schemas.openxmlformats.org/spreadsheetml/2006/main" count="834" uniqueCount="112">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</sst>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69" sqref="G69"/>
    </sheetView>
  </sheetViews>
  <sheetFormatPr defaultRowHeight="13.2" x14ac:dyDescent="0.25"/>
  <cols>
    <col min="1" max="1" width="7.109375" customWidth="1"/>
    <col min="2" max="2" width="35.77734375" customWidth="1"/>
    <col min="3" max="3" width="30.6640625" customWidth="1"/>
    <col min="4" max="4" width="18.33203125" customWidth="1"/>
    <col min="5" max="5" width="17.109375" customWidth="1"/>
    <col min="6" max="6" width="17" customWidth="1"/>
    <col min="7" max="7" width="17.33203125" customWidth="1"/>
    <col min="8" max="8" width="16.6640625" customWidth="1"/>
    <col min="9" max="9" width="18.109375" bestFit="1" customWidth="1"/>
    <col min="10" max="10" width="11.109375" bestFit="1" customWidth="1"/>
  </cols>
  <sheetData>
    <row r="1" spans="1:8" x14ac:dyDescent="0.25">
      <c r="A1" t="s">
        <v>0</v>
      </c>
    </row>
    <row r="2" spans="1:8" ht="49.5" customHeight="1" x14ac:dyDescent="0.25">
      <c r="A2" s="1" t="s">
        <v>0</v>
      </c>
      <c r="B2" s="1" t="s">
        <v>0</v>
      </c>
      <c r="C2" s="1" t="s">
        <v>0</v>
      </c>
      <c r="D2" s="64" t="s">
        <v>67</v>
      </c>
      <c r="E2" s="65"/>
      <c r="F2" s="65"/>
      <c r="G2" s="65"/>
      <c r="H2" s="65"/>
    </row>
    <row r="3" spans="1:8" ht="20.25" customHeight="1" x14ac:dyDescent="0.25">
      <c r="A3" s="66" t="s">
        <v>16</v>
      </c>
      <c r="B3" s="66"/>
      <c r="C3" s="66"/>
      <c r="D3" s="66"/>
      <c r="E3" s="66"/>
      <c r="F3" s="66"/>
      <c r="G3" s="66"/>
      <c r="H3" s="66"/>
    </row>
    <row r="4" spans="1:8" ht="34.5" customHeight="1" x14ac:dyDescent="0.25">
      <c r="A4" s="67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7"/>
      <c r="G4" s="67"/>
      <c r="H4" s="67" t="s">
        <v>6</v>
      </c>
    </row>
    <row r="5" spans="1:8" ht="47.25" customHeight="1" x14ac:dyDescent="0.25">
      <c r="A5" s="68" t="s">
        <v>0</v>
      </c>
      <c r="B5" s="68" t="s">
        <v>0</v>
      </c>
      <c r="C5" s="67" t="s">
        <v>0</v>
      </c>
      <c r="D5" s="67" t="s">
        <v>0</v>
      </c>
      <c r="E5" s="28" t="s">
        <v>66</v>
      </c>
      <c r="F5" s="28" t="s">
        <v>68</v>
      </c>
      <c r="G5" s="28" t="s">
        <v>109</v>
      </c>
      <c r="H5" s="67" t="s">
        <v>0</v>
      </c>
    </row>
    <row r="6" spans="1:8" ht="38.25" customHeight="1" x14ac:dyDescent="0.25">
      <c r="A6" s="5" t="s">
        <v>0</v>
      </c>
      <c r="B6" s="69" t="s">
        <v>69</v>
      </c>
      <c r="C6" s="61" t="s">
        <v>19</v>
      </c>
      <c r="D6" s="3" t="s">
        <v>7</v>
      </c>
      <c r="E6" s="4">
        <f t="shared" ref="E6:F8" si="0">E11+E31+E36+E41+E46+E56+E61+E66+E71+E76+E91+E96+E111+E116+E121+E126+E131+E136+E141+E156+E171+E176+E206+E211+E221+E226+E241+E246+E251+E256</f>
        <v>19554725.700000003</v>
      </c>
      <c r="F6" s="4">
        <f t="shared" ref="F6:G6" si="1">F11+F31+F36+F41+F46+F56+F61+F66+F71+F76+F91+F96+F111+F116+F121+F126+F131+F136+F141+F156+F171+F176+F206+F211+F221+F226+F241+F246+F251+F256</f>
        <v>107614869.28</v>
      </c>
      <c r="G6" s="4">
        <f t="shared" si="1"/>
        <v>28845610.640000001</v>
      </c>
      <c r="H6" s="4"/>
    </row>
    <row r="7" spans="1:8" ht="39" customHeight="1" x14ac:dyDescent="0.25">
      <c r="A7" s="2" t="s">
        <v>0</v>
      </c>
      <c r="B7" s="70"/>
      <c r="C7" s="62"/>
      <c r="D7" s="3" t="s">
        <v>8</v>
      </c>
      <c r="E7" s="4">
        <f t="shared" si="0"/>
        <v>840814.32</v>
      </c>
      <c r="F7" s="4">
        <f t="shared" ref="F7:G7" si="2">F12+F32+F37+F42+F47+F57+F62+F67+F72+F77+F92+F97+F112+F117+F122+F127+F132+F137+F142+F157+F172+F177+F207+F212+F222+F227+F242+F247+F252+F257</f>
        <v>4152104.52</v>
      </c>
      <c r="G7" s="4">
        <f t="shared" si="2"/>
        <v>905246.82000000007</v>
      </c>
      <c r="H7" s="4"/>
    </row>
    <row r="8" spans="1:8" ht="28.95" customHeight="1" x14ac:dyDescent="0.25">
      <c r="A8" s="2" t="s">
        <v>0</v>
      </c>
      <c r="B8" s="70"/>
      <c r="C8" s="62"/>
      <c r="D8" s="3" t="s">
        <v>9</v>
      </c>
      <c r="E8" s="4">
        <f t="shared" si="0"/>
        <v>50003057.149999999</v>
      </c>
      <c r="F8" s="4">
        <f t="shared" ref="F8:G8" si="3">F13+F33+F38+F43+F48+F58+F63+F68+F73+F78+F93+F98+F113+F118+F123+F128+F133+F138+F143+F158+F173+F178+F208+F213+F223+F228+F243+F248+F253+F258</f>
        <v>40121061.869999997</v>
      </c>
      <c r="G8" s="4">
        <f t="shared" si="3"/>
        <v>35575449.340000004</v>
      </c>
      <c r="H8" s="4"/>
    </row>
    <row r="9" spans="1:8" ht="28.95" customHeight="1" x14ac:dyDescent="0.25">
      <c r="A9" s="2" t="s">
        <v>0</v>
      </c>
      <c r="B9" s="70"/>
      <c r="C9" s="62"/>
      <c r="D9" s="3" t="s">
        <v>10</v>
      </c>
      <c r="E9" s="4"/>
      <c r="F9" s="4"/>
      <c r="G9" s="4"/>
      <c r="H9" s="4"/>
    </row>
    <row r="10" spans="1:8" ht="14.7" customHeight="1" thickBot="1" x14ac:dyDescent="0.3">
      <c r="A10" s="6" t="s">
        <v>0</v>
      </c>
      <c r="B10" s="71"/>
      <c r="C10" s="63"/>
      <c r="D10" s="7" t="s">
        <v>11</v>
      </c>
      <c r="E10" s="8">
        <f>SUM(E6:E9)</f>
        <v>70398597.170000002</v>
      </c>
      <c r="F10" s="8">
        <f t="shared" ref="F10:G10" si="4">SUM(F6:F9)</f>
        <v>151888035.66999999</v>
      </c>
      <c r="G10" s="8">
        <f t="shared" si="4"/>
        <v>65326306.800000004</v>
      </c>
      <c r="H10" s="8"/>
    </row>
    <row r="11" spans="1:8" ht="54" customHeight="1" x14ac:dyDescent="0.25">
      <c r="A11" s="38" t="s">
        <v>12</v>
      </c>
      <c r="B11" s="49" t="s">
        <v>70</v>
      </c>
      <c r="C11" s="53" t="s">
        <v>19</v>
      </c>
      <c r="D11" s="20" t="s">
        <v>7</v>
      </c>
      <c r="E11" s="21">
        <f t="shared" ref="E11:G12" si="5">E16+E26</f>
        <v>0</v>
      </c>
      <c r="F11" s="21">
        <f t="shared" si="5"/>
        <v>0</v>
      </c>
      <c r="G11" s="21">
        <f t="shared" si="5"/>
        <v>0</v>
      </c>
      <c r="H11" s="20" t="s">
        <v>17</v>
      </c>
    </row>
    <row r="12" spans="1:8" ht="43.35" customHeight="1" x14ac:dyDescent="0.25">
      <c r="A12" s="13" t="s">
        <v>0</v>
      </c>
      <c r="B12" s="45"/>
      <c r="C12" s="47"/>
      <c r="D12" s="14" t="s">
        <v>8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4" t="s">
        <v>18</v>
      </c>
    </row>
    <row r="13" spans="1:8" ht="28.95" customHeight="1" x14ac:dyDescent="0.25">
      <c r="A13" s="13" t="s">
        <v>0</v>
      </c>
      <c r="B13" s="45"/>
      <c r="C13" s="47"/>
      <c r="D13" s="14" t="s">
        <v>9</v>
      </c>
      <c r="E13" s="15">
        <f>E18+E23+E28</f>
        <v>16005200</v>
      </c>
      <c r="F13" s="15">
        <f t="shared" ref="F13:G13" si="6">F18+F23+F28</f>
        <v>16005200</v>
      </c>
      <c r="G13" s="15">
        <f t="shared" si="6"/>
        <v>16005200</v>
      </c>
      <c r="H13" s="14" t="s">
        <v>18</v>
      </c>
    </row>
    <row r="14" spans="1:8" ht="28.95" customHeight="1" x14ac:dyDescent="0.25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7" customHeight="1" thickBot="1" x14ac:dyDescent="0.3">
      <c r="A15" s="16" t="s">
        <v>0</v>
      </c>
      <c r="B15" s="46"/>
      <c r="C15" s="48"/>
      <c r="D15" s="17" t="s">
        <v>11</v>
      </c>
      <c r="E15" s="18">
        <f>SUM(E11:E14)</f>
        <v>16005200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5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5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5" customHeight="1" x14ac:dyDescent="0.25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5" customHeight="1" x14ac:dyDescent="0.25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7" customHeight="1" thickBot="1" x14ac:dyDescent="0.3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5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5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5" customHeight="1" x14ac:dyDescent="0.25">
      <c r="A23" s="13" t="s">
        <v>0</v>
      </c>
      <c r="B23" s="29" t="s">
        <v>0</v>
      </c>
      <c r="C23" s="47"/>
      <c r="D23" s="14" t="s">
        <v>9</v>
      </c>
      <c r="E23" s="15">
        <v>14752002</v>
      </c>
      <c r="F23" s="15">
        <v>14752002</v>
      </c>
      <c r="G23" s="15">
        <v>14752002</v>
      </c>
      <c r="H23" s="14" t="s">
        <v>18</v>
      </c>
    </row>
    <row r="24" spans="1:8" ht="28.95" customHeight="1" x14ac:dyDescent="0.25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3">
      <c r="A25" s="16" t="s">
        <v>0</v>
      </c>
      <c r="B25" s="39" t="s">
        <v>0</v>
      </c>
      <c r="C25" s="48"/>
      <c r="D25" s="17" t="s">
        <v>11</v>
      </c>
      <c r="E25" s="18">
        <f>SUM(E21:E24)</f>
        <v>14752002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5">
      <c r="A26" s="38" t="s">
        <v>103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5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5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5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3">
      <c r="A30" s="16" t="s">
        <v>0</v>
      </c>
      <c r="B30" s="39" t="s">
        <v>0</v>
      </c>
      <c r="C30" s="48"/>
      <c r="D30" s="17" t="s">
        <v>11</v>
      </c>
      <c r="E30" s="18">
        <f t="shared" ref="E30:G30" si="7">SUM(E26:E29)</f>
        <v>1200</v>
      </c>
      <c r="F30" s="18">
        <f t="shared" si="7"/>
        <v>1200</v>
      </c>
      <c r="G30" s="18">
        <f t="shared" si="7"/>
        <v>1200</v>
      </c>
      <c r="H30" s="17" t="s">
        <v>0</v>
      </c>
    </row>
    <row r="31" spans="1:8" ht="57" customHeight="1" x14ac:dyDescent="0.25">
      <c r="A31" s="40" t="s">
        <v>15</v>
      </c>
      <c r="B31" s="54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5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5" customHeight="1" x14ac:dyDescent="0.25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5" customHeight="1" x14ac:dyDescent="0.25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7" customHeight="1" thickBot="1" x14ac:dyDescent="0.3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5">
      <c r="A36" s="13" t="s">
        <v>57</v>
      </c>
      <c r="B36" s="30" t="s">
        <v>71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5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5" customHeight="1" x14ac:dyDescent="0.25">
      <c r="A38" s="13" t="s">
        <v>0</v>
      </c>
      <c r="B38" s="29" t="s">
        <v>0</v>
      </c>
      <c r="C38" s="47"/>
      <c r="D38" s="14" t="s">
        <v>9</v>
      </c>
      <c r="E38" s="15">
        <v>1938156</v>
      </c>
      <c r="F38" s="15">
        <v>1938156</v>
      </c>
      <c r="G38" s="15">
        <v>1938156</v>
      </c>
      <c r="H38" s="14" t="s">
        <v>18</v>
      </c>
    </row>
    <row r="39" spans="1:8" ht="28.95" customHeight="1" x14ac:dyDescent="0.25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7" customHeight="1" thickBot="1" x14ac:dyDescent="0.3">
      <c r="A40" s="41" t="s">
        <v>0</v>
      </c>
      <c r="B40" s="39" t="s">
        <v>0</v>
      </c>
      <c r="C40" s="48"/>
      <c r="D40" s="17" t="s">
        <v>11</v>
      </c>
      <c r="E40" s="18">
        <f>SUM(E36:E39)</f>
        <v>1938156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5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5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5" customHeight="1" x14ac:dyDescent="0.25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5" customHeight="1" x14ac:dyDescent="0.25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7" customHeight="1" thickBot="1" x14ac:dyDescent="0.3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5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5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5" customHeight="1" x14ac:dyDescent="0.25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5" customHeight="1" x14ac:dyDescent="0.25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7" customHeight="1" thickBot="1" x14ac:dyDescent="0.3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5">
      <c r="A51" s="36"/>
      <c r="B51" s="72"/>
      <c r="C51" s="73"/>
      <c r="D51" s="23"/>
      <c r="E51" s="22"/>
      <c r="F51" s="22"/>
      <c r="G51" s="22"/>
      <c r="H51" s="23"/>
    </row>
    <row r="52" spans="1:8" ht="43.35" hidden="1" customHeight="1" x14ac:dyDescent="0.25">
      <c r="A52" s="31"/>
      <c r="B52" s="57"/>
      <c r="C52" s="59"/>
      <c r="D52" s="24"/>
      <c r="E52" s="32"/>
      <c r="F52" s="32"/>
      <c r="G52" s="32"/>
      <c r="H52" s="24"/>
    </row>
    <row r="53" spans="1:8" ht="28.95" hidden="1" customHeight="1" x14ac:dyDescent="0.25">
      <c r="A53" s="31"/>
      <c r="B53" s="57"/>
      <c r="C53" s="59"/>
      <c r="D53" s="24"/>
      <c r="E53" s="32"/>
      <c r="F53" s="32"/>
      <c r="G53" s="32"/>
      <c r="H53" s="24"/>
    </row>
    <row r="54" spans="1:8" ht="28.95" hidden="1" customHeight="1" x14ac:dyDescent="0.25">
      <c r="A54" s="31"/>
      <c r="B54" s="57"/>
      <c r="C54" s="59"/>
      <c r="D54" s="24"/>
      <c r="E54" s="32"/>
      <c r="F54" s="32"/>
      <c r="G54" s="32"/>
      <c r="H54" s="24"/>
    </row>
    <row r="55" spans="1:8" ht="14.7" hidden="1" customHeight="1" thickBot="1" x14ac:dyDescent="0.3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5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5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5" customHeight="1" x14ac:dyDescent="0.25">
      <c r="A58" s="13" t="s">
        <v>0</v>
      </c>
      <c r="B58" s="45"/>
      <c r="C58" s="47"/>
      <c r="D58" s="14" t="s">
        <v>9</v>
      </c>
      <c r="E58" s="15">
        <v>380694</v>
      </c>
      <c r="F58" s="15">
        <v>50000</v>
      </c>
      <c r="G58" s="15">
        <v>454004</v>
      </c>
      <c r="H58" s="14" t="s">
        <v>18</v>
      </c>
    </row>
    <row r="59" spans="1:8" ht="28.95" customHeight="1" x14ac:dyDescent="0.25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7" customHeight="1" x14ac:dyDescent="0.25">
      <c r="A60" s="41" t="s">
        <v>0</v>
      </c>
      <c r="B60" s="55"/>
      <c r="C60" s="56"/>
      <c r="D60" s="42" t="s">
        <v>11</v>
      </c>
      <c r="E60" s="43">
        <f>SUM(E56:E59)</f>
        <v>380694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5">
      <c r="A61" s="44" t="s">
        <v>22</v>
      </c>
      <c r="B61" s="54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5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5" customHeight="1" x14ac:dyDescent="0.25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5" customHeight="1" x14ac:dyDescent="0.25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7" customHeight="1" thickBot="1" x14ac:dyDescent="0.3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5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5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5" customHeight="1" x14ac:dyDescent="0.25">
      <c r="A68" s="13" t="s">
        <v>0</v>
      </c>
      <c r="B68" s="45"/>
      <c r="C68" s="47"/>
      <c r="D68" s="14" t="s">
        <v>9</v>
      </c>
      <c r="E68" s="15">
        <v>3776635</v>
      </c>
      <c r="F68" s="15">
        <v>3776635</v>
      </c>
      <c r="G68" s="15">
        <v>3776635</v>
      </c>
      <c r="H68" s="14" t="s">
        <v>18</v>
      </c>
    </row>
    <row r="69" spans="1:8" ht="28.95" customHeight="1" x14ac:dyDescent="0.25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7" customHeight="1" thickBot="1" x14ac:dyDescent="0.3">
      <c r="A70" s="16" t="s">
        <v>0</v>
      </c>
      <c r="B70" s="46"/>
      <c r="C70" s="48"/>
      <c r="D70" s="17" t="s">
        <v>11</v>
      </c>
      <c r="E70" s="18">
        <f>SUM(E66:E69)</f>
        <v>3776635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5">
      <c r="A71" s="9" t="s">
        <v>25</v>
      </c>
      <c r="B71" s="45" t="s">
        <v>72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5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5" customHeight="1" x14ac:dyDescent="0.25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5" customHeight="1" x14ac:dyDescent="0.25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3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5">
      <c r="A76" s="9" t="s">
        <v>26</v>
      </c>
      <c r="B76" s="45" t="s">
        <v>73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5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5" customHeight="1" x14ac:dyDescent="0.25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5" customHeight="1" x14ac:dyDescent="0.25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7" customHeight="1" thickBot="1" x14ac:dyDescent="0.3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5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5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5" hidden="1" customHeight="1" x14ac:dyDescent="0.25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5" hidden="1" customHeight="1" x14ac:dyDescent="0.25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7" hidden="1" customHeight="1" thickBot="1" x14ac:dyDescent="0.3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5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5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5" hidden="1" customHeight="1" x14ac:dyDescent="0.25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5" hidden="1" customHeight="1" x14ac:dyDescent="0.25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7" hidden="1" customHeight="1" thickBot="1" x14ac:dyDescent="0.3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5">
      <c r="A91" s="9" t="s">
        <v>74</v>
      </c>
      <c r="B91" s="45" t="s">
        <v>75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5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5" customHeight="1" x14ac:dyDescent="0.25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5" customHeight="1" x14ac:dyDescent="0.25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7" customHeight="1" thickBot="1" x14ac:dyDescent="0.3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5">
      <c r="A96" s="9" t="s">
        <v>29</v>
      </c>
      <c r="B96" s="45" t="s">
        <v>76</v>
      </c>
      <c r="C96" s="47" t="s">
        <v>19</v>
      </c>
      <c r="D96" s="10" t="s">
        <v>7</v>
      </c>
      <c r="E96" s="11">
        <f>E106</f>
        <v>6256197</v>
      </c>
      <c r="F96" s="11">
        <f t="shared" ref="F96:G96" si="8">F106</f>
        <v>4170798</v>
      </c>
      <c r="G96" s="11">
        <f t="shared" si="8"/>
        <v>8341596</v>
      </c>
      <c r="H96" s="10" t="s">
        <v>0</v>
      </c>
    </row>
    <row r="97" spans="1:8" ht="43.35" customHeight="1" x14ac:dyDescent="0.25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5" customHeight="1" x14ac:dyDescent="0.25">
      <c r="A98" s="13" t="s">
        <v>0</v>
      </c>
      <c r="B98" s="45"/>
      <c r="C98" s="47"/>
      <c r="D98" s="14" t="s">
        <v>9</v>
      </c>
      <c r="E98" s="15">
        <f>E103+E108</f>
        <v>7565497</v>
      </c>
      <c r="F98" s="15">
        <f t="shared" ref="F98:G98" si="9">F103+F108</f>
        <v>7748488</v>
      </c>
      <c r="G98" s="15">
        <f t="shared" si="9"/>
        <v>8105831</v>
      </c>
      <c r="H98" s="14" t="s">
        <v>18</v>
      </c>
    </row>
    <row r="99" spans="1:8" ht="28.95" customHeight="1" x14ac:dyDescent="0.25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3">
      <c r="A100" s="16" t="s">
        <v>0</v>
      </c>
      <c r="B100" s="46"/>
      <c r="C100" s="48"/>
      <c r="D100" s="17" t="s">
        <v>11</v>
      </c>
      <c r="E100" s="18">
        <f>SUM(E96:E99)</f>
        <v>13821694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5">
      <c r="A101" s="9" t="s">
        <v>77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5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5" customHeight="1" x14ac:dyDescent="0.25">
      <c r="A103" s="13" t="s">
        <v>0</v>
      </c>
      <c r="B103" s="45"/>
      <c r="C103" s="47"/>
      <c r="D103" s="14" t="s">
        <v>9</v>
      </c>
      <c r="E103" s="15">
        <v>7166165.2800000003</v>
      </c>
      <c r="F103" s="15">
        <v>7482266.8499999996</v>
      </c>
      <c r="G103" s="15">
        <v>7573388.7000000002</v>
      </c>
      <c r="H103" s="14" t="s">
        <v>18</v>
      </c>
    </row>
    <row r="104" spans="1:8" ht="28.95" customHeight="1" x14ac:dyDescent="0.25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7" customHeight="1" thickBot="1" x14ac:dyDescent="0.3">
      <c r="A105" s="16" t="s">
        <v>0</v>
      </c>
      <c r="B105" s="46"/>
      <c r="C105" s="48"/>
      <c r="D105" s="17" t="s">
        <v>11</v>
      </c>
      <c r="E105" s="18">
        <f>SUM(E101:E104)</f>
        <v>7166165.2800000003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5">
      <c r="A106" s="9" t="s">
        <v>78</v>
      </c>
      <c r="B106" s="45" t="s">
        <v>79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5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5" customHeight="1" x14ac:dyDescent="0.25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5" customHeight="1" x14ac:dyDescent="0.25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7" customHeight="1" thickBot="1" x14ac:dyDescent="0.3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5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5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5" customHeight="1" x14ac:dyDescent="0.25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5" customHeight="1" x14ac:dyDescent="0.25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7" customHeight="1" thickBot="1" x14ac:dyDescent="0.3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5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5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5" customHeight="1" x14ac:dyDescent="0.25">
      <c r="A118" s="13" t="s">
        <v>0</v>
      </c>
      <c r="B118" s="45"/>
      <c r="C118" s="47"/>
      <c r="D118" s="14" t="s">
        <v>9</v>
      </c>
      <c r="E118" s="15">
        <v>208000</v>
      </c>
      <c r="F118" s="15">
        <v>50000</v>
      </c>
      <c r="G118" s="15">
        <v>100000</v>
      </c>
      <c r="H118" s="14" t="s">
        <v>18</v>
      </c>
    </row>
    <row r="119" spans="1:8" ht="28.95" customHeight="1" x14ac:dyDescent="0.25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7" customHeight="1" thickBot="1" x14ac:dyDescent="0.3">
      <c r="A120" s="16" t="s">
        <v>0</v>
      </c>
      <c r="B120" s="46"/>
      <c r="C120" s="48"/>
      <c r="D120" s="17" t="s">
        <v>11</v>
      </c>
      <c r="E120" s="18">
        <f>SUM(E116:E119)</f>
        <v>1900000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5">
      <c r="A121" s="9" t="s">
        <v>33</v>
      </c>
      <c r="B121" s="45" t="s">
        <v>80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5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10">F127+F132</f>
        <v>0</v>
      </c>
      <c r="G122" s="15">
        <f t="shared" si="10"/>
        <v>0</v>
      </c>
      <c r="H122" s="14" t="s">
        <v>18</v>
      </c>
    </row>
    <row r="123" spans="1:8" ht="28.95" customHeight="1" x14ac:dyDescent="0.25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5" customHeight="1" x14ac:dyDescent="0.25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1">F129+F134</f>
        <v>0</v>
      </c>
      <c r="G124" s="15">
        <f t="shared" si="11"/>
        <v>0</v>
      </c>
      <c r="H124" s="14" t="s">
        <v>18</v>
      </c>
    </row>
    <row r="125" spans="1:8" ht="15.75" customHeight="1" thickBot="1" x14ac:dyDescent="0.3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5">
      <c r="A126" s="9" t="s">
        <v>34</v>
      </c>
      <c r="B126" s="45" t="s">
        <v>81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5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5" customHeight="1" x14ac:dyDescent="0.25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5" customHeight="1" x14ac:dyDescent="0.25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3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5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5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5" customHeight="1" x14ac:dyDescent="0.25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5" customHeight="1" x14ac:dyDescent="0.25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3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5">
      <c r="A136" s="19" t="s">
        <v>37</v>
      </c>
      <c r="B136" s="49" t="s">
        <v>82</v>
      </c>
      <c r="C136" s="53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5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5" customHeight="1" x14ac:dyDescent="0.25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5" customHeight="1" x14ac:dyDescent="0.25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7" customHeight="1" thickBot="1" x14ac:dyDescent="0.3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5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2259.9</v>
      </c>
      <c r="F141" s="11">
        <f t="shared" ref="F141:G141" si="12">F151</f>
        <v>2259.9</v>
      </c>
      <c r="G141" s="11">
        <f t="shared" si="12"/>
        <v>2169.84</v>
      </c>
      <c r="H141" s="10" t="s">
        <v>0</v>
      </c>
    </row>
    <row r="142" spans="1:8" ht="43.35" customHeight="1" x14ac:dyDescent="0.25">
      <c r="A142" s="13" t="s">
        <v>0</v>
      </c>
      <c r="B142" s="45"/>
      <c r="C142" s="47"/>
      <c r="D142" s="14" t="s">
        <v>8</v>
      </c>
      <c r="E142" s="15">
        <f>E152</f>
        <v>35405.1</v>
      </c>
      <c r="F142" s="15">
        <f t="shared" ref="F142:G142" si="13">F152</f>
        <v>35405.1</v>
      </c>
      <c r="G142" s="15">
        <f t="shared" si="13"/>
        <v>33994.160000000003</v>
      </c>
      <c r="H142" s="14" t="s">
        <v>18</v>
      </c>
    </row>
    <row r="143" spans="1:8" ht="28.95" customHeight="1" x14ac:dyDescent="0.25">
      <c r="A143" s="13" t="s">
        <v>0</v>
      </c>
      <c r="B143" s="45"/>
      <c r="C143" s="47"/>
      <c r="D143" s="14" t="s">
        <v>9</v>
      </c>
      <c r="E143" s="15">
        <f>E148+E153</f>
        <v>3715807.15</v>
      </c>
      <c r="F143" s="15">
        <f t="shared" ref="F143:G143" si="14">F148+F153</f>
        <v>293003.15000000002</v>
      </c>
      <c r="G143" s="15">
        <f t="shared" si="14"/>
        <v>292907.34000000003</v>
      </c>
      <c r="H143" s="14" t="s">
        <v>18</v>
      </c>
    </row>
    <row r="144" spans="1:8" ht="28.95" customHeight="1" x14ac:dyDescent="0.25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7" customHeight="1" thickBot="1" x14ac:dyDescent="0.3">
      <c r="A145" s="16" t="s">
        <v>0</v>
      </c>
      <c r="B145" s="46"/>
      <c r="C145" s="48"/>
      <c r="D145" s="17" t="s">
        <v>11</v>
      </c>
      <c r="E145" s="18">
        <f>SUM(E141:E144)</f>
        <v>3753472.15</v>
      </c>
      <c r="F145" s="18">
        <f>SUM(F141:F144)</f>
        <v>330668.15000000002</v>
      </c>
      <c r="G145" s="18">
        <f>SUM(G141:G144)</f>
        <v>329071.34000000003</v>
      </c>
      <c r="H145" s="17" t="s">
        <v>0</v>
      </c>
    </row>
    <row r="146" spans="1:8" s="12" customFormat="1" ht="39.75" customHeight="1" x14ac:dyDescent="0.25">
      <c r="A146" s="9" t="s">
        <v>83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5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5" customHeight="1" x14ac:dyDescent="0.25">
      <c r="A148" s="13" t="s">
        <v>0</v>
      </c>
      <c r="B148" s="45"/>
      <c r="C148" s="47"/>
      <c r="D148" s="14" t="s">
        <v>9</v>
      </c>
      <c r="E148" s="15">
        <v>3713403</v>
      </c>
      <c r="F148" s="15">
        <v>290599</v>
      </c>
      <c r="G148" s="15">
        <v>290599</v>
      </c>
      <c r="H148" s="14" t="s">
        <v>18</v>
      </c>
    </row>
    <row r="149" spans="1:8" s="12" customFormat="1" ht="28.95" customHeight="1" x14ac:dyDescent="0.25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7" customHeight="1" thickBot="1" x14ac:dyDescent="0.3">
      <c r="A150" s="16" t="s">
        <v>0</v>
      </c>
      <c r="B150" s="46"/>
      <c r="C150" s="48"/>
      <c r="D150" s="17" t="s">
        <v>11</v>
      </c>
      <c r="E150" s="18">
        <f>SUM(E146:E149)</f>
        <v>3713403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5">
      <c r="A151" s="9" t="s">
        <v>84</v>
      </c>
      <c r="B151" s="45" t="s">
        <v>85</v>
      </c>
      <c r="C151" s="47" t="s">
        <v>19</v>
      </c>
      <c r="D151" s="10" t="s">
        <v>7</v>
      </c>
      <c r="E151" s="11">
        <v>2259.9</v>
      </c>
      <c r="F151" s="11">
        <v>2259.9</v>
      </c>
      <c r="G151" s="11">
        <v>2169.84</v>
      </c>
      <c r="H151" s="10" t="s">
        <v>0</v>
      </c>
    </row>
    <row r="152" spans="1:8" ht="43.35" customHeight="1" x14ac:dyDescent="0.25">
      <c r="A152" s="31" t="s">
        <v>0</v>
      </c>
      <c r="B152" s="45"/>
      <c r="C152" s="47"/>
      <c r="D152" s="14" t="s">
        <v>8</v>
      </c>
      <c r="E152" s="15">
        <v>35405.1</v>
      </c>
      <c r="F152" s="15">
        <v>35405.1</v>
      </c>
      <c r="G152" s="15">
        <v>33994.160000000003</v>
      </c>
      <c r="H152" s="14" t="s">
        <v>18</v>
      </c>
    </row>
    <row r="153" spans="1:8" ht="28.95" customHeight="1" x14ac:dyDescent="0.25">
      <c r="A153" s="31" t="s">
        <v>0</v>
      </c>
      <c r="B153" s="45"/>
      <c r="C153" s="47"/>
      <c r="D153" s="14" t="s">
        <v>9</v>
      </c>
      <c r="E153" s="15">
        <v>2404.15</v>
      </c>
      <c r="F153" s="15">
        <v>2404.15</v>
      </c>
      <c r="G153" s="15">
        <v>2308.34</v>
      </c>
      <c r="H153" s="14" t="s">
        <v>18</v>
      </c>
    </row>
    <row r="154" spans="1:8" ht="28.95" customHeight="1" x14ac:dyDescent="0.25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7" customHeight="1" thickBot="1" x14ac:dyDescent="0.3">
      <c r="A155" s="33" t="s">
        <v>0</v>
      </c>
      <c r="B155" s="46"/>
      <c r="C155" s="48"/>
      <c r="D155" s="17" t="s">
        <v>11</v>
      </c>
      <c r="E155" s="18">
        <f>SUM(E151:E154)</f>
        <v>40069.15</v>
      </c>
      <c r="F155" s="18">
        <f>SUM(F151:F154)</f>
        <v>40069.15</v>
      </c>
      <c r="G155" s="18">
        <f>SUM(G151:G154)</f>
        <v>38472.339999999997</v>
      </c>
      <c r="H155" s="17" t="s">
        <v>0</v>
      </c>
    </row>
    <row r="156" spans="1:8" ht="39.75" customHeight="1" x14ac:dyDescent="0.25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5">F166</f>
        <v>209042.58</v>
      </c>
      <c r="G156" s="11">
        <f t="shared" si="15"/>
        <v>0</v>
      </c>
      <c r="H156" s="10" t="s">
        <v>0</v>
      </c>
    </row>
    <row r="157" spans="1:8" ht="43.35" customHeight="1" x14ac:dyDescent="0.25">
      <c r="A157" s="13" t="s">
        <v>0</v>
      </c>
      <c r="B157" s="45"/>
      <c r="C157" s="47"/>
      <c r="D157" s="14" t="s">
        <v>8</v>
      </c>
      <c r="E157" s="15"/>
      <c r="F157" s="15">
        <f>F162+F167</f>
        <v>3275000.42</v>
      </c>
      <c r="G157" s="15"/>
      <c r="H157" s="14" t="s">
        <v>18</v>
      </c>
    </row>
    <row r="158" spans="1:8" ht="28.95" customHeight="1" x14ac:dyDescent="0.25">
      <c r="A158" s="13" t="s">
        <v>0</v>
      </c>
      <c r="B158" s="45"/>
      <c r="C158" s="47"/>
      <c r="D158" s="14" t="s">
        <v>9</v>
      </c>
      <c r="E158" s="15">
        <f>E163+E168</f>
        <v>7743683</v>
      </c>
      <c r="F158" s="15">
        <f t="shared" ref="F158:G158" si="16">F163+F168</f>
        <v>752416.72</v>
      </c>
      <c r="G158" s="15">
        <f t="shared" si="16"/>
        <v>552730</v>
      </c>
      <c r="H158" s="14" t="s">
        <v>18</v>
      </c>
    </row>
    <row r="159" spans="1:8" ht="28.95" customHeight="1" x14ac:dyDescent="0.25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7" customHeight="1" thickBot="1" x14ac:dyDescent="0.3">
      <c r="A160" s="16" t="s">
        <v>0</v>
      </c>
      <c r="B160" s="46"/>
      <c r="C160" s="48"/>
      <c r="D160" s="17" t="s">
        <v>11</v>
      </c>
      <c r="E160" s="18">
        <f>SUM(E156:E159)</f>
        <v>7743683</v>
      </c>
      <c r="F160" s="18">
        <f>SUM(F156:F159)</f>
        <v>4236459.72</v>
      </c>
      <c r="G160" s="18">
        <f>SUM(G156:G159)</f>
        <v>552730</v>
      </c>
      <c r="H160" s="17" t="s">
        <v>0</v>
      </c>
    </row>
    <row r="161" spans="1:8" ht="39.75" customHeight="1" x14ac:dyDescent="0.25">
      <c r="A161" s="9" t="s">
        <v>86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5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5" customHeight="1" x14ac:dyDescent="0.25">
      <c r="A163" s="13" t="s">
        <v>0</v>
      </c>
      <c r="B163" s="45"/>
      <c r="C163" s="47"/>
      <c r="D163" s="14" t="s">
        <v>9</v>
      </c>
      <c r="E163" s="15">
        <v>7743683</v>
      </c>
      <c r="F163" s="15">
        <v>530031</v>
      </c>
      <c r="G163" s="15">
        <v>552730</v>
      </c>
      <c r="H163" s="14" t="s">
        <v>18</v>
      </c>
    </row>
    <row r="164" spans="1:8" ht="28.95" customHeight="1" x14ac:dyDescent="0.25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7" customHeight="1" thickBot="1" x14ac:dyDescent="0.3">
      <c r="A165" s="16" t="s">
        <v>0</v>
      </c>
      <c r="B165" s="46"/>
      <c r="C165" s="48"/>
      <c r="D165" s="17" t="s">
        <v>11</v>
      </c>
      <c r="E165" s="18">
        <f>SUM(E161:E164)</f>
        <v>7743683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5">
      <c r="A166" s="9" t="s">
        <v>87</v>
      </c>
      <c r="B166" s="45" t="s">
        <v>88</v>
      </c>
      <c r="C166" s="47" t="s">
        <v>19</v>
      </c>
      <c r="D166" s="10" t="s">
        <v>7</v>
      </c>
      <c r="E166" s="11"/>
      <c r="F166" s="11">
        <v>209042.58</v>
      </c>
      <c r="G166" s="11"/>
      <c r="H166" s="10" t="s">
        <v>0</v>
      </c>
    </row>
    <row r="167" spans="1:8" ht="43.35" customHeight="1" x14ac:dyDescent="0.25">
      <c r="A167" s="13" t="s">
        <v>0</v>
      </c>
      <c r="B167" s="45"/>
      <c r="C167" s="47"/>
      <c r="D167" s="14" t="s">
        <v>8</v>
      </c>
      <c r="E167" s="15"/>
      <c r="F167" s="15">
        <v>3275000.42</v>
      </c>
      <c r="G167" s="15"/>
      <c r="H167" s="14" t="s">
        <v>18</v>
      </c>
    </row>
    <row r="168" spans="1:8" ht="28.95" customHeight="1" x14ac:dyDescent="0.25">
      <c r="A168" s="13" t="s">
        <v>0</v>
      </c>
      <c r="B168" s="45"/>
      <c r="C168" s="47"/>
      <c r="D168" s="14" t="s">
        <v>9</v>
      </c>
      <c r="E168" s="15"/>
      <c r="F168" s="15">
        <v>222385.72</v>
      </c>
      <c r="G168" s="15"/>
      <c r="H168" s="14" t="s">
        <v>18</v>
      </c>
    </row>
    <row r="169" spans="1:8" ht="28.95" customHeight="1" x14ac:dyDescent="0.25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7" customHeight="1" thickBot="1" x14ac:dyDescent="0.3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3706428.72</v>
      </c>
      <c r="G170" s="18">
        <f>SUM(G166:G169)</f>
        <v>0</v>
      </c>
      <c r="H170" s="17" t="s">
        <v>0</v>
      </c>
    </row>
    <row r="171" spans="1:8" ht="39.75" customHeight="1" x14ac:dyDescent="0.25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5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5" customHeight="1" x14ac:dyDescent="0.25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5" customHeight="1" x14ac:dyDescent="0.25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7" customHeight="1" thickBot="1" x14ac:dyDescent="0.3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5">
      <c r="A176" s="9" t="s">
        <v>43</v>
      </c>
      <c r="B176" s="45" t="s">
        <v>89</v>
      </c>
      <c r="C176" s="47" t="s">
        <v>19</v>
      </c>
      <c r="D176" s="10" t="s">
        <v>7</v>
      </c>
      <c r="E176" s="11">
        <f>E181+E186+E191+E196+E201</f>
        <v>8585188</v>
      </c>
      <c r="F176" s="11">
        <f t="shared" ref="F176:G176" si="17">F181+F186+F191+F196+F201</f>
        <v>17234964</v>
      </c>
      <c r="G176" s="11">
        <f t="shared" si="17"/>
        <v>17482764</v>
      </c>
      <c r="H176" s="10" t="s">
        <v>0</v>
      </c>
    </row>
    <row r="177" spans="1:8" ht="43.35" customHeight="1" x14ac:dyDescent="0.25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8">F182+F187+F192+F197+F202</f>
        <v>0</v>
      </c>
      <c r="G177" s="15">
        <f t="shared" si="18"/>
        <v>0</v>
      </c>
      <c r="H177" s="14" t="s">
        <v>18</v>
      </c>
    </row>
    <row r="178" spans="1:8" ht="28.95" customHeight="1" x14ac:dyDescent="0.25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5" customHeight="1" x14ac:dyDescent="0.25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7" customHeight="1" thickBot="1" x14ac:dyDescent="0.3">
      <c r="A180" s="16" t="s">
        <v>0</v>
      </c>
      <c r="B180" s="46"/>
      <c r="C180" s="48"/>
      <c r="D180" s="17" t="s">
        <v>11</v>
      </c>
      <c r="E180" s="18">
        <f>SUM(E176:E179)</f>
        <v>8585188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5">
      <c r="A181" s="9" t="s">
        <v>90</v>
      </c>
      <c r="B181" s="45" t="s">
        <v>91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5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5" customHeight="1" x14ac:dyDescent="0.25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5" customHeight="1" x14ac:dyDescent="0.25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7" customHeight="1" thickBot="1" x14ac:dyDescent="0.3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5">
      <c r="A186" s="9" t="s">
        <v>92</v>
      </c>
      <c r="B186" s="49" t="s">
        <v>93</v>
      </c>
      <c r="C186" s="53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5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5" customHeight="1" x14ac:dyDescent="0.25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5" customHeight="1" x14ac:dyDescent="0.25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7" customHeight="1" thickBot="1" x14ac:dyDescent="0.3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5">
      <c r="A191" s="9" t="s">
        <v>94</v>
      </c>
      <c r="B191" s="45" t="s">
        <v>95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5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5" customHeight="1" x14ac:dyDescent="0.25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5" customHeight="1" x14ac:dyDescent="0.25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7" customHeight="1" thickBot="1" x14ac:dyDescent="0.3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5">
      <c r="A196" s="9" t="s">
        <v>97</v>
      </c>
      <c r="B196" s="45" t="s">
        <v>96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5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5" customHeight="1" x14ac:dyDescent="0.25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5" customHeight="1" x14ac:dyDescent="0.25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7" customHeight="1" thickBot="1" x14ac:dyDescent="0.3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5">
      <c r="A201" s="9" t="s">
        <v>100</v>
      </c>
      <c r="B201" s="45" t="s">
        <v>98</v>
      </c>
      <c r="C201" s="47" t="s">
        <v>19</v>
      </c>
      <c r="D201" s="10" t="s">
        <v>7</v>
      </c>
      <c r="E201" s="11">
        <v>4228488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5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5" customHeight="1" x14ac:dyDescent="0.25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5" customHeight="1" x14ac:dyDescent="0.25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7" customHeight="1" thickBot="1" x14ac:dyDescent="0.3">
      <c r="A205" s="16" t="s">
        <v>0</v>
      </c>
      <c r="B205" s="46"/>
      <c r="C205" s="48"/>
      <c r="D205" s="17" t="s">
        <v>11</v>
      </c>
      <c r="E205" s="18">
        <f>SUM(E201:E204)</f>
        <v>4228488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5">
      <c r="A206" s="9" t="s">
        <v>45</v>
      </c>
      <c r="B206" s="45" t="s">
        <v>99</v>
      </c>
      <c r="C206" s="47" t="s">
        <v>19</v>
      </c>
      <c r="D206" s="10" t="s">
        <v>7</v>
      </c>
      <c r="E206" s="11">
        <v>450000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5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5" customHeight="1" x14ac:dyDescent="0.25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5" customHeight="1" x14ac:dyDescent="0.25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7" customHeight="1" thickBot="1" x14ac:dyDescent="0.3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5">
      <c r="A211" s="9" t="s">
        <v>46</v>
      </c>
      <c r="B211" s="45" t="s">
        <v>101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5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5" customHeight="1" x14ac:dyDescent="0.25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5" customHeight="1" x14ac:dyDescent="0.25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7" customHeight="1" thickBot="1" x14ac:dyDescent="0.3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5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5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5" hidden="1" customHeight="1" x14ac:dyDescent="0.25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5" hidden="1" customHeight="1" x14ac:dyDescent="0.25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7" hidden="1" customHeight="1" thickBot="1" x14ac:dyDescent="0.3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5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5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5" customHeight="1" x14ac:dyDescent="0.25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5" customHeight="1" x14ac:dyDescent="0.25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7" customHeight="1" thickBot="1" x14ac:dyDescent="0.3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26.4" x14ac:dyDescent="0.25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>F231+F236</f>
        <v>82978724</v>
      </c>
      <c r="G226" s="11">
        <f t="shared" ref="F226:G226" si="19">G231+G236</f>
        <v>0</v>
      </c>
      <c r="H226" s="10" t="s">
        <v>0</v>
      </c>
    </row>
    <row r="227" spans="1:8" ht="39.6" x14ac:dyDescent="0.25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20">F232+F237</f>
        <v>0</v>
      </c>
      <c r="G227" s="15">
        <f t="shared" si="20"/>
        <v>0</v>
      </c>
      <c r="H227" s="14" t="s">
        <v>18</v>
      </c>
    </row>
    <row r="228" spans="1:8" ht="26.4" x14ac:dyDescent="0.25">
      <c r="A228" s="13" t="s">
        <v>0</v>
      </c>
      <c r="B228" s="45"/>
      <c r="C228" s="47"/>
      <c r="D228" s="14" t="s">
        <v>9</v>
      </c>
      <c r="E228" s="15">
        <f>E233++E238</f>
        <v>80000</v>
      </c>
      <c r="F228" s="15">
        <f t="shared" ref="F228:G228" si="21">F233++F238</f>
        <v>5376515</v>
      </c>
      <c r="G228" s="15">
        <f t="shared" si="21"/>
        <v>80000</v>
      </c>
      <c r="H228" s="14"/>
    </row>
    <row r="229" spans="1:8" ht="26.4" x14ac:dyDescent="0.25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2">F234+++F239</f>
        <v>0</v>
      </c>
      <c r="G229" s="15">
        <f t="shared" si="22"/>
        <v>0</v>
      </c>
      <c r="H229" s="14"/>
    </row>
    <row r="230" spans="1:8" ht="13.8" thickBot="1" x14ac:dyDescent="0.3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26.4" x14ac:dyDescent="0.25">
      <c r="A231" s="9" t="s">
        <v>106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9.6" x14ac:dyDescent="0.25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6.4" x14ac:dyDescent="0.25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6.4" x14ac:dyDescent="0.25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8" thickBot="1" x14ac:dyDescent="0.3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26.4" x14ac:dyDescent="0.25">
      <c r="A236" s="9" t="s">
        <v>107</v>
      </c>
      <c r="B236" s="45" t="s">
        <v>105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9.6" x14ac:dyDescent="0.25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6.4" x14ac:dyDescent="0.25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6.4" x14ac:dyDescent="0.25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8" thickBot="1" x14ac:dyDescent="0.3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26.4" x14ac:dyDescent="0.25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9.6" x14ac:dyDescent="0.25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6.4" x14ac:dyDescent="0.25">
      <c r="A243" s="13" t="s">
        <v>0</v>
      </c>
      <c r="B243" s="45"/>
      <c r="C243" s="47"/>
      <c r="D243" s="14" t="s">
        <v>9</v>
      </c>
      <c r="E243" s="11">
        <v>1185591</v>
      </c>
      <c r="F243" s="11">
        <v>1251456</v>
      </c>
      <c r="G243" s="11">
        <v>1301541</v>
      </c>
      <c r="H243" s="14"/>
    </row>
    <row r="244" spans="1:8" ht="26.4" x14ac:dyDescent="0.25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8" thickBot="1" x14ac:dyDescent="0.3">
      <c r="A245" s="16" t="s">
        <v>0</v>
      </c>
      <c r="B245" s="46"/>
      <c r="C245" s="48"/>
      <c r="D245" s="17" t="s">
        <v>11</v>
      </c>
      <c r="E245" s="18">
        <f>SUM(E241:E244)</f>
        <v>1185591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" customHeight="1" x14ac:dyDescent="0.25">
      <c r="A246" s="9" t="s">
        <v>53</v>
      </c>
      <c r="B246" s="49" t="s">
        <v>102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9.6" x14ac:dyDescent="0.25">
      <c r="A247" s="13" t="s">
        <v>0</v>
      </c>
      <c r="B247" s="45"/>
      <c r="C247" s="51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6.4" x14ac:dyDescent="0.25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6.4" x14ac:dyDescent="0.25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8" thickBot="1" x14ac:dyDescent="0.3">
      <c r="A250" s="16" t="s">
        <v>0</v>
      </c>
      <c r="B250" s="46"/>
      <c r="C250" s="52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26.4" x14ac:dyDescent="0.25">
      <c r="A251" s="9" t="s">
        <v>104</v>
      </c>
      <c r="B251" s="45" t="s">
        <v>110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9.6" x14ac:dyDescent="0.25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6.4" x14ac:dyDescent="0.25">
      <c r="A253" s="13" t="s">
        <v>0</v>
      </c>
      <c r="B253" s="45"/>
      <c r="C253" s="47"/>
      <c r="D253" s="14" t="s">
        <v>9</v>
      </c>
      <c r="E253" s="15">
        <v>189000</v>
      </c>
      <c r="F253" s="15">
        <v>189000</v>
      </c>
      <c r="G253" s="15">
        <v>189000</v>
      </c>
      <c r="H253" s="14"/>
    </row>
    <row r="254" spans="1:8" ht="26.4" x14ac:dyDescent="0.25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8" thickBot="1" x14ac:dyDescent="0.3">
      <c r="A255" s="16" t="s">
        <v>0</v>
      </c>
      <c r="B255" s="46"/>
      <c r="C255" s="48"/>
      <c r="D255" s="17" t="s">
        <v>11</v>
      </c>
      <c r="E255" s="18">
        <f>SUM(E251:E254)</f>
        <v>189000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26.4" x14ac:dyDescent="0.25">
      <c r="A256" s="9" t="s">
        <v>108</v>
      </c>
      <c r="B256" s="45" t="s">
        <v>111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9.6" x14ac:dyDescent="0.25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6.4" x14ac:dyDescent="0.25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6.4" x14ac:dyDescent="0.25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8" thickBot="1" x14ac:dyDescent="0.3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</sheetData>
  <mergeCells count="107"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31:B235"/>
    <mergeCell ref="C231:C23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2023-01-05T09:49:24Z</dcterms:modified>
</cp:coreProperties>
</file>