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6" i="1" l="1"/>
  <c r="F6" i="1" l="1"/>
  <c r="G6" i="1"/>
  <c r="F7" i="1"/>
  <c r="G7" i="1"/>
  <c r="F8" i="1"/>
  <c r="G8" i="1"/>
  <c r="E7" i="1"/>
  <c r="E6" i="1"/>
  <c r="G265" i="1"/>
  <c r="F265" i="1"/>
  <c r="E265" i="1"/>
  <c r="F157" i="1" l="1"/>
  <c r="G10" i="1"/>
  <c r="F10" i="1"/>
  <c r="F226" i="1"/>
  <c r="G226" i="1" l="1"/>
  <c r="F227" i="1"/>
  <c r="G227" i="1"/>
  <c r="F228" i="1"/>
  <c r="G228" i="1"/>
  <c r="F229" i="1"/>
  <c r="G229" i="1"/>
  <c r="E229" i="1"/>
  <c r="E228" i="1"/>
  <c r="E227" i="1"/>
  <c r="E226" i="1"/>
  <c r="E158" i="1"/>
  <c r="F158" i="1"/>
  <c r="G158" i="1"/>
  <c r="E98" i="1" l="1"/>
  <c r="G260" i="1" l="1"/>
  <c r="F260" i="1"/>
  <c r="E260" i="1"/>
  <c r="E143" i="1"/>
  <c r="F177" i="1" l="1"/>
  <c r="G177" i="1"/>
  <c r="E177" i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E8" i="1" s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F156" i="1"/>
  <c r="G156" i="1"/>
  <c r="E156" i="1"/>
  <c r="F143" i="1"/>
  <c r="G143" i="1"/>
  <c r="F142" i="1"/>
  <c r="G142" i="1"/>
  <c r="E142" i="1"/>
  <c r="F141" i="1"/>
  <c r="G141" i="1"/>
  <c r="E141" i="1"/>
  <c r="F96" i="1"/>
  <c r="G96" i="1"/>
  <c r="E96" i="1"/>
  <c r="F98" i="1"/>
  <c r="G98" i="1"/>
  <c r="F122" i="1" l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G40" i="1"/>
  <c r="F40" i="1"/>
  <c r="E40" i="1"/>
  <c r="G34" i="1"/>
  <c r="G35" i="1" s="1"/>
  <c r="F34" i="1"/>
  <c r="F35" i="1" s="1"/>
  <c r="E32" i="1"/>
  <c r="E34" i="1"/>
  <c r="F11" i="1"/>
  <c r="G12" i="1"/>
  <c r="G11" i="1"/>
  <c r="E12" i="1"/>
  <c r="E11" i="1"/>
  <c r="F20" i="1"/>
  <c r="G20" i="1"/>
  <c r="E20" i="1"/>
  <c r="E10" i="1" l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<sst xmlns="http://schemas.openxmlformats.org/spreadsheetml/2006/main" count="849" uniqueCount="114">
  <si>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</si>
  <si>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</si>
  <si>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</si>
  <si>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</si>
  <si>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</si>
  <si>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</si>
  <si>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</si>
  <si>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</si>
  <si>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</si>
  <si>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</si>
  <si>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</si>
  <si>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</si>
  <si>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</si>
  <si>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</si>
  <si>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</si>
  <si>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</si>
  <si>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</si>
  <si>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</si>
  <si>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</si>
  <si>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</si>
  <si>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</si>
  <si>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</si>
  <si>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</si>
  <si>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</si>
  <si>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</si>
  <si>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</si>
  <si>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</si>
  <si>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</si>
  <si>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</si>
  <si>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</si>
  <si>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</si>
  <si>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</si>
  <si>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</si>
  <si>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</si>
  <si>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</si>
  <si>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</si>
  <si>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</si>
  <si>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</si>
  <si>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</si>
  <si>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</si>
  <si>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</si>
  <si>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</si>
  <si>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</si>
  <si>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</si>
  <si>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</si>
  <si>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</si>
  <si>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</si>
  <si>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</si>
  <si>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</si>
  <si>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</si>
  <si>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</si>
  <si>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</si>
  <si>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</si>
  <si>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</si>
  <si>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</si>
  <si>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</si>
  <si>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</si>
  <si>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</si>
  <si>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</si>
  <si>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</si>
  <si>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</si>
  <si>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</si>
  <si>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</si>
  <si>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</si>
  <si>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</si>
  <si>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</si>
  <si>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2023 год</t>
  </si>
  <si>
    <t>2024 год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</si>
  <si>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</si>
  <si>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</si>
  <si>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</si>
  <si>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</si>
  <si>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</si>
  <si>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</si>
  <si>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</si>
  <si>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</si>
  <si>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</si>
  <si>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</si>
  <si>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</si>
  <si>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</si>
  <si>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</si>
  <si>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</si>
  <si>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</si>
  <si>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</si>
  <si>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</si>
  <si>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</si>
  <si>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</si>
  <si>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</si>
  <si>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</si>
  <si>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</si>
  <si>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</si>
  <si>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</si>
  <si>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</si>
  <si>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</si>
  <si>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</si>
  <si>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</si>
  <si>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</si>
  <si>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</si>
  <si>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</si>
  <si>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</si>
  <si>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</si>
  <si>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</si>
  <si>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Закупка оборудования для создания "умных" спортивных площадок</t>
  </si>
  <si>
    <t>26.1.</t>
  </si>
  <si>
    <t>26.2.</t>
  </si>
  <si>
    <t>30.</t>
  </si>
  <si>
    <t>2025 год</t>
  </si>
  <si>
    <t>Мероприятия в сфере охраны окружающей среды</t>
  </si>
  <si>
    <t>Установление регулируемых тарифов на регулирные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</si>
  <si>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(2023 - 2025 годы)''</t>
  </si>
  <si>
    <t>Реализация полномочий органов местного самоуправления Жирятинского района (2023-2025 годы)</t>
  </si>
  <si>
    <t>31.</t>
  </si>
  <si>
    <t>Создание условий для массового отдыха жителей, включая доступ к водным объектам</t>
  </si>
  <si>
    <t>Реализация мероприятий по обеспечению жильем молодых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</si>
</sst>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7" sqref="E7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6" t="s">
        <v>109</v>
      </c>
      <c r="E2" s="67"/>
      <c r="F2" s="67"/>
      <c r="G2" s="67"/>
      <c r="H2" s="67"/>
    </row>
    <row r="3" spans="1:8" ht="20.25" customHeight="1" x14ac:dyDescent="0.2">
      <c r="A3" s="68" t="s">
        <v>16</v>
      </c>
      <c r="B3" s="68"/>
      <c r="C3" s="68"/>
      <c r="D3" s="68"/>
      <c r="E3" s="68"/>
      <c r="F3" s="68"/>
      <c r="G3" s="68"/>
      <c r="H3" s="68"/>
    </row>
    <row r="4" spans="1:8" ht="34.5" customHeight="1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69"/>
      <c r="G4" s="69"/>
      <c r="H4" s="69" t="s">
        <v>6</v>
      </c>
    </row>
    <row r="5" spans="1:8" ht="47.25" customHeight="1" x14ac:dyDescent="0.2">
      <c r="A5" s="70" t="s">
        <v>0</v>
      </c>
      <c r="B5" s="70" t="s">
        <v>0</v>
      </c>
      <c r="C5" s="69" t="s">
        <v>0</v>
      </c>
      <c r="D5" s="69" t="s">
        <v>0</v>
      </c>
      <c r="E5" s="28" t="s">
        <v>66</v>
      </c>
      <c r="F5" s="28" t="s">
        <v>67</v>
      </c>
      <c r="G5" s="28" t="s">
        <v>106</v>
      </c>
      <c r="H5" s="69" t="s">
        <v>0</v>
      </c>
    </row>
    <row r="6" spans="1:8" ht="38.25" customHeight="1" x14ac:dyDescent="0.2">
      <c r="A6" s="5" t="s">
        <v>0</v>
      </c>
      <c r="B6" s="71" t="s">
        <v>110</v>
      </c>
      <c r="C6" s="63" t="s">
        <v>19</v>
      </c>
      <c r="D6" s="3" t="s">
        <v>7</v>
      </c>
      <c r="E6" s="4">
        <f>E11+E31+E36+E41+E46+E56+E61+E66+E71+E76+E91+E96+E111+E116+E121+E126+E131+E136+E141+E156+E171+E176+E206+E211+E221+E226+E241+E246+E251+E256+E261</f>
        <v>27125779.200000003</v>
      </c>
      <c r="F6" s="4">
        <f t="shared" ref="F6:G6" si="0">F11+F31+F36+F41+F46+F56+F61+F66+F71+F76+F91+F96+F111+F116+F121+F126+F131+F136+F141+F156+F171+F176+F206+F211+F221+F226+F241+F246+F251+F256+F261</f>
        <v>107614869.28</v>
      </c>
      <c r="G6" s="4">
        <f t="shared" si="0"/>
        <v>28845610.640000001</v>
      </c>
      <c r="H6" s="4"/>
    </row>
    <row r="7" spans="1:8" ht="39" customHeight="1" x14ac:dyDescent="0.2">
      <c r="A7" s="2" t="s">
        <v>0</v>
      </c>
      <c r="B7" s="72"/>
      <c r="C7" s="64"/>
      <c r="D7" s="3" t="s">
        <v>8</v>
      </c>
      <c r="E7" s="4">
        <f>E12+E32+E37+E42+E47+E57+E62+E67+E72+E77+E92+E97+E112+E117+E122+E127+E132+E137+E142+E157+E172+E177+E207+E212+E222+E227+E242+E247+E252+E257+E262</f>
        <v>989923.82</v>
      </c>
      <c r="F7" s="4">
        <f t="shared" ref="F7:G7" si="1">F12+F32+F37+F42+F47+F57+F62+F67+F72+F77+F92+F97+F112+F117+F122+F127+F132+F137+F142+F157+F172+F177+F207+F212+F222+F227+F242+F247+F252+F257+F262</f>
        <v>4152104.52</v>
      </c>
      <c r="G7" s="4">
        <f t="shared" si="1"/>
        <v>905246.82000000007</v>
      </c>
      <c r="H7" s="4"/>
    </row>
    <row r="8" spans="1:8" ht="28.9" customHeight="1" x14ac:dyDescent="0.2">
      <c r="A8" s="2" t="s">
        <v>0</v>
      </c>
      <c r="B8" s="72"/>
      <c r="C8" s="64"/>
      <c r="D8" s="3" t="s">
        <v>9</v>
      </c>
      <c r="E8" s="4">
        <f>E13+E33+E38+E43+E48+E58+E63+E68+E73+E78+E93+E98+E113+E118+E123+E128+E133+E138+E143+E158+E173+E178+E208+E213+E223+E228+E243+E248+E253+E258+E263</f>
        <v>53857038.939999998</v>
      </c>
      <c r="F8" s="4">
        <f t="shared" ref="F8:G8" si="2">F13+F33+F38+F43+F48+F58+F63+F68+F73+F78+F93+F98+F113+F118+F123+F128+F133+F138+F143+F158+F173+F178+F208+F213+F223+F228+F243+F248+F253+F258+F263</f>
        <v>40121061.869999997</v>
      </c>
      <c r="G8" s="4">
        <f t="shared" si="2"/>
        <v>35575449.340000004</v>
      </c>
      <c r="H8" s="4"/>
    </row>
    <row r="9" spans="1:8" ht="28.9" customHeight="1" x14ac:dyDescent="0.2">
      <c r="A9" s="2" t="s">
        <v>0</v>
      </c>
      <c r="B9" s="72"/>
      <c r="C9" s="64"/>
      <c r="D9" s="3" t="s">
        <v>10</v>
      </c>
      <c r="E9" s="4"/>
      <c r="F9" s="4"/>
      <c r="G9" s="4"/>
      <c r="H9" s="4"/>
    </row>
    <row r="10" spans="1:8" ht="14.65" customHeight="1" thickBot="1" x14ac:dyDescent="0.25">
      <c r="A10" s="6" t="s">
        <v>0</v>
      </c>
      <c r="B10" s="73"/>
      <c r="C10" s="65"/>
      <c r="D10" s="7" t="s">
        <v>11</v>
      </c>
      <c r="E10" s="8">
        <f>SUM(E6:E9)</f>
        <v>81972741.960000008</v>
      </c>
      <c r="F10" s="8">
        <f t="shared" ref="F10:G10" si="3">SUM(F6:F9)</f>
        <v>151888035.66999999</v>
      </c>
      <c r="G10" s="8">
        <f t="shared" si="3"/>
        <v>65326306.800000004</v>
      </c>
      <c r="H10" s="8"/>
    </row>
    <row r="11" spans="1:8" ht="54" customHeight="1" x14ac:dyDescent="0.2">
      <c r="A11" s="38" t="s">
        <v>12</v>
      </c>
      <c r="B11" s="49" t="s">
        <v>68</v>
      </c>
      <c r="C11" s="53" t="s">
        <v>19</v>
      </c>
      <c r="D11" s="20" t="s">
        <v>7</v>
      </c>
      <c r="E11" s="21">
        <f t="shared" ref="E11:G12" si="4">E16+E26</f>
        <v>0</v>
      </c>
      <c r="F11" s="21">
        <f t="shared" si="4"/>
        <v>0</v>
      </c>
      <c r="G11" s="21">
        <f t="shared" si="4"/>
        <v>0</v>
      </c>
      <c r="H11" s="20" t="s">
        <v>17</v>
      </c>
    </row>
    <row r="12" spans="1:8" ht="43.35" customHeight="1" x14ac:dyDescent="0.2">
      <c r="A12" s="13" t="s">
        <v>0</v>
      </c>
      <c r="B12" s="45"/>
      <c r="C12" s="47"/>
      <c r="D12" s="14" t="s">
        <v>8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4" t="s">
        <v>18</v>
      </c>
    </row>
    <row r="13" spans="1:8" ht="28.9" customHeight="1" x14ac:dyDescent="0.2">
      <c r="A13" s="13" t="s">
        <v>0</v>
      </c>
      <c r="B13" s="45"/>
      <c r="C13" s="47"/>
      <c r="D13" s="14" t="s">
        <v>9</v>
      </c>
      <c r="E13" s="15">
        <f>E18+E23+E28</f>
        <v>16821097</v>
      </c>
      <c r="F13" s="15">
        <f t="shared" ref="F13:G13" si="5">F18+F23+F28</f>
        <v>16005200</v>
      </c>
      <c r="G13" s="15">
        <f t="shared" si="5"/>
        <v>16005200</v>
      </c>
      <c r="H13" s="14" t="s">
        <v>18</v>
      </c>
    </row>
    <row r="14" spans="1:8" ht="28.9" customHeight="1" x14ac:dyDescent="0.2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65" customHeight="1" thickBot="1" x14ac:dyDescent="0.25">
      <c r="A15" s="16" t="s">
        <v>0</v>
      </c>
      <c r="B15" s="46"/>
      <c r="C15" s="48"/>
      <c r="D15" s="17" t="s">
        <v>11</v>
      </c>
      <c r="E15" s="18">
        <f>SUM(E11:E14)</f>
        <v>16821097</v>
      </c>
      <c r="F15" s="18">
        <f>SUM(F11:F14)</f>
        <v>16005200</v>
      </c>
      <c r="G15" s="18">
        <f>SUM(G11:G14)</f>
        <v>16005200</v>
      </c>
      <c r="H15" s="17" t="s">
        <v>0</v>
      </c>
    </row>
    <row r="16" spans="1:8" ht="42.75" customHeight="1" x14ac:dyDescent="0.2">
      <c r="A16" s="38" t="s">
        <v>13</v>
      </c>
      <c r="B16" s="49" t="s">
        <v>20</v>
      </c>
      <c r="C16" s="53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" customHeight="1" x14ac:dyDescent="0.2">
      <c r="A18" s="13" t="s">
        <v>0</v>
      </c>
      <c r="B18" s="45"/>
      <c r="C18" s="47"/>
      <c r="D18" s="14" t="s">
        <v>9</v>
      </c>
      <c r="E18" s="15">
        <v>1251998</v>
      </c>
      <c r="F18" s="15">
        <v>1251998</v>
      </c>
      <c r="G18" s="15">
        <v>1251998</v>
      </c>
      <c r="H18" s="14" t="s">
        <v>18</v>
      </c>
    </row>
    <row r="19" spans="1:8" ht="28.9" customHeight="1" x14ac:dyDescent="0.2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65" customHeight="1" thickBot="1" x14ac:dyDescent="0.25">
      <c r="A20" s="16" t="s">
        <v>0</v>
      </c>
      <c r="B20" s="46"/>
      <c r="C20" s="48"/>
      <c r="D20" s="17" t="s">
        <v>11</v>
      </c>
      <c r="E20" s="18">
        <f>SUM(E16:E19)</f>
        <v>1251998</v>
      </c>
      <c r="F20" s="18">
        <f>SUM(F16:F19)</f>
        <v>1251998</v>
      </c>
      <c r="G20" s="18">
        <f>SUM(G16:G19)</f>
        <v>1251998</v>
      </c>
      <c r="H20" s="17" t="s">
        <v>0</v>
      </c>
    </row>
    <row r="21" spans="1:8" ht="44.25" customHeight="1" x14ac:dyDescent="0.2">
      <c r="A21" s="38" t="s">
        <v>14</v>
      </c>
      <c r="B21" s="30" t="s">
        <v>63</v>
      </c>
      <c r="C21" s="53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" customHeight="1" x14ac:dyDescent="0.2">
      <c r="A23" s="13" t="s">
        <v>0</v>
      </c>
      <c r="B23" s="29" t="s">
        <v>0</v>
      </c>
      <c r="C23" s="47"/>
      <c r="D23" s="14" t="s">
        <v>9</v>
      </c>
      <c r="E23" s="15">
        <v>15567899</v>
      </c>
      <c r="F23" s="15">
        <v>14752002</v>
      </c>
      <c r="G23" s="15">
        <v>14752002</v>
      </c>
      <c r="H23" s="14" t="s">
        <v>18</v>
      </c>
    </row>
    <row r="24" spans="1:8" ht="28.9" customHeight="1" x14ac:dyDescent="0.2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25">
      <c r="A25" s="16" t="s">
        <v>0</v>
      </c>
      <c r="B25" s="39" t="s">
        <v>0</v>
      </c>
      <c r="C25" s="48"/>
      <c r="D25" s="17" t="s">
        <v>11</v>
      </c>
      <c r="E25" s="18">
        <f>SUM(E21:E24)</f>
        <v>15567899</v>
      </c>
      <c r="F25" s="18">
        <f>SUM(F21:F24)</f>
        <v>14752002</v>
      </c>
      <c r="G25" s="18">
        <f>SUM(G21:G24)</f>
        <v>14752002</v>
      </c>
      <c r="H25" s="17" t="s">
        <v>0</v>
      </c>
    </row>
    <row r="26" spans="1:8" ht="69" customHeight="1" x14ac:dyDescent="0.2">
      <c r="A26" s="38" t="s">
        <v>100</v>
      </c>
      <c r="B26" s="30" t="s">
        <v>62</v>
      </c>
      <c r="C26" s="53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25">
      <c r="A30" s="16" t="s">
        <v>0</v>
      </c>
      <c r="B30" s="39" t="s">
        <v>0</v>
      </c>
      <c r="C30" s="48"/>
      <c r="D30" s="17" t="s">
        <v>11</v>
      </c>
      <c r="E30" s="18">
        <f t="shared" ref="E30:G30" si="6">SUM(E26:E29)</f>
        <v>1200</v>
      </c>
      <c r="F30" s="18">
        <f t="shared" si="6"/>
        <v>1200</v>
      </c>
      <c r="G30" s="18">
        <f t="shared" si="6"/>
        <v>1200</v>
      </c>
      <c r="H30" s="17" t="s">
        <v>0</v>
      </c>
    </row>
    <row r="31" spans="1:8" ht="57" customHeight="1" x14ac:dyDescent="0.2">
      <c r="A31" s="40" t="s">
        <v>15</v>
      </c>
      <c r="B31" s="56" t="s">
        <v>64</v>
      </c>
      <c r="C31" s="47" t="s">
        <v>19</v>
      </c>
      <c r="D31" s="14" t="s">
        <v>7</v>
      </c>
      <c r="E31" s="15">
        <v>1123506</v>
      </c>
      <c r="F31" s="15">
        <v>1123506</v>
      </c>
      <c r="G31" s="15">
        <v>1123506</v>
      </c>
      <c r="H31" s="14" t="s">
        <v>17</v>
      </c>
    </row>
    <row r="32" spans="1:8" ht="43.35" customHeight="1" x14ac:dyDescent="0.2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" customHeight="1" x14ac:dyDescent="0.2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" customHeight="1" x14ac:dyDescent="0.2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65" customHeight="1" thickBot="1" x14ac:dyDescent="0.25">
      <c r="A35" s="16" t="s">
        <v>0</v>
      </c>
      <c r="B35" s="46"/>
      <c r="C35" s="48"/>
      <c r="D35" s="17" t="s">
        <v>11</v>
      </c>
      <c r="E35" s="18">
        <f>SUM(E31:E34)</f>
        <v>1123506</v>
      </c>
      <c r="F35" s="18">
        <f>SUM(F31:F34)</f>
        <v>1123506</v>
      </c>
      <c r="G35" s="18">
        <f>SUM(G31:G34)</f>
        <v>1123506</v>
      </c>
      <c r="H35" s="17" t="s">
        <v>0</v>
      </c>
    </row>
    <row r="36" spans="1:8" ht="57" customHeight="1" x14ac:dyDescent="0.2">
      <c r="A36" s="13" t="s">
        <v>57</v>
      </c>
      <c r="B36" s="30" t="s">
        <v>69</v>
      </c>
      <c r="C36" s="53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" customHeight="1" x14ac:dyDescent="0.2">
      <c r="A38" s="13" t="s">
        <v>0</v>
      </c>
      <c r="B38" s="29" t="s">
        <v>0</v>
      </c>
      <c r="C38" s="47"/>
      <c r="D38" s="14" t="s">
        <v>9</v>
      </c>
      <c r="E38" s="15">
        <v>2112345</v>
      </c>
      <c r="F38" s="15">
        <v>1938156</v>
      </c>
      <c r="G38" s="15">
        <v>1938156</v>
      </c>
      <c r="H38" s="14" t="s">
        <v>18</v>
      </c>
    </row>
    <row r="39" spans="1:8" ht="28.9" customHeight="1" x14ac:dyDescent="0.2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65" customHeight="1" thickBot="1" x14ac:dyDescent="0.25">
      <c r="A40" s="41" t="s">
        <v>0</v>
      </c>
      <c r="B40" s="39" t="s">
        <v>0</v>
      </c>
      <c r="C40" s="48"/>
      <c r="D40" s="17" t="s">
        <v>11</v>
      </c>
      <c r="E40" s="18">
        <f>SUM(E36:E39)</f>
        <v>2112345</v>
      </c>
      <c r="F40" s="18">
        <f>SUM(F36:F39)</f>
        <v>1938156</v>
      </c>
      <c r="G40" s="18">
        <f>SUM(G36:G39)</f>
        <v>1938156</v>
      </c>
      <c r="H40" s="17" t="s">
        <v>0</v>
      </c>
    </row>
    <row r="41" spans="1:8" ht="39" customHeight="1" x14ac:dyDescent="0.2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" customHeight="1" x14ac:dyDescent="0.2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" customHeight="1" x14ac:dyDescent="0.2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65" customHeight="1" thickBot="1" x14ac:dyDescent="0.25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">
      <c r="A46" s="40" t="s">
        <v>59</v>
      </c>
      <c r="B46" s="49" t="s">
        <v>42</v>
      </c>
      <c r="C46" s="53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" customHeight="1" x14ac:dyDescent="0.2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" customHeight="1" x14ac:dyDescent="0.2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65" customHeight="1" thickBot="1" x14ac:dyDescent="0.25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">
      <c r="A51" s="36"/>
      <c r="B51" s="61"/>
      <c r="C51" s="62"/>
      <c r="D51" s="23"/>
      <c r="E51" s="22"/>
      <c r="F51" s="22"/>
      <c r="G51" s="22"/>
      <c r="H51" s="23"/>
    </row>
    <row r="52" spans="1:8" ht="43.35" hidden="1" customHeight="1" x14ac:dyDescent="0.2">
      <c r="A52" s="31"/>
      <c r="B52" s="57"/>
      <c r="C52" s="59"/>
      <c r="D52" s="24"/>
      <c r="E52" s="32"/>
      <c r="F52" s="32"/>
      <c r="G52" s="32"/>
      <c r="H52" s="24"/>
    </row>
    <row r="53" spans="1:8" ht="28.9" hidden="1" customHeight="1" x14ac:dyDescent="0.2">
      <c r="A53" s="31"/>
      <c r="B53" s="57"/>
      <c r="C53" s="59"/>
      <c r="D53" s="24"/>
      <c r="E53" s="32"/>
      <c r="F53" s="32"/>
      <c r="G53" s="32"/>
      <c r="H53" s="24"/>
    </row>
    <row r="54" spans="1:8" ht="28.9" hidden="1" customHeight="1" x14ac:dyDescent="0.2">
      <c r="A54" s="31"/>
      <c r="B54" s="57"/>
      <c r="C54" s="59"/>
      <c r="D54" s="24"/>
      <c r="E54" s="32"/>
      <c r="F54" s="32"/>
      <c r="G54" s="32"/>
      <c r="H54" s="24"/>
    </row>
    <row r="55" spans="1:8" ht="14.65" hidden="1" customHeight="1" thickBot="1" x14ac:dyDescent="0.25">
      <c r="A55" s="33"/>
      <c r="B55" s="58"/>
      <c r="C55" s="60"/>
      <c r="D55" s="26"/>
      <c r="E55" s="34"/>
      <c r="F55" s="34"/>
      <c r="G55" s="34"/>
      <c r="H55" s="26"/>
    </row>
    <row r="56" spans="1:8" ht="45" customHeight="1" x14ac:dyDescent="0.2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" customHeight="1" x14ac:dyDescent="0.2">
      <c r="A58" s="13" t="s">
        <v>0</v>
      </c>
      <c r="B58" s="45"/>
      <c r="C58" s="47"/>
      <c r="D58" s="14" t="s">
        <v>9</v>
      </c>
      <c r="E58" s="15">
        <v>394312.56</v>
      </c>
      <c r="F58" s="15">
        <v>50000</v>
      </c>
      <c r="G58" s="15">
        <v>454004</v>
      </c>
      <c r="H58" s="14" t="s">
        <v>18</v>
      </c>
    </row>
    <row r="59" spans="1:8" ht="28.9" customHeight="1" x14ac:dyDescent="0.2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65" customHeight="1" x14ac:dyDescent="0.2">
      <c r="A60" s="41" t="s">
        <v>0</v>
      </c>
      <c r="B60" s="54"/>
      <c r="C60" s="55"/>
      <c r="D60" s="42" t="s">
        <v>11</v>
      </c>
      <c r="E60" s="43">
        <f>SUM(E56:E59)</f>
        <v>394312.56</v>
      </c>
      <c r="F60" s="43">
        <f>SUM(F56:F59)</f>
        <v>50000</v>
      </c>
      <c r="G60" s="43">
        <f>SUM(G56:G59)</f>
        <v>454004</v>
      </c>
      <c r="H60" s="42" t="s">
        <v>0</v>
      </c>
    </row>
    <row r="61" spans="1:8" ht="39.75" customHeight="1" x14ac:dyDescent="0.2">
      <c r="A61" s="44" t="s">
        <v>22</v>
      </c>
      <c r="B61" s="56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">
      <c r="A62" s="13" t="s">
        <v>0</v>
      </c>
      <c r="B62" s="45"/>
      <c r="C62" s="47"/>
      <c r="D62" s="14" t="s">
        <v>8</v>
      </c>
      <c r="E62" s="15">
        <v>804642.22</v>
      </c>
      <c r="F62" s="15">
        <v>840896</v>
      </c>
      <c r="G62" s="15">
        <v>870538.66</v>
      </c>
      <c r="H62" s="14" t="s">
        <v>18</v>
      </c>
    </row>
    <row r="63" spans="1:8" ht="28.9" customHeight="1" x14ac:dyDescent="0.2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" customHeight="1" x14ac:dyDescent="0.2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65" customHeight="1" thickBot="1" x14ac:dyDescent="0.25">
      <c r="A65" s="16" t="s">
        <v>0</v>
      </c>
      <c r="B65" s="46"/>
      <c r="C65" s="48"/>
      <c r="D65" s="17" t="s">
        <v>11</v>
      </c>
      <c r="E65" s="18">
        <f>SUM(E61:E64)</f>
        <v>804642.22</v>
      </c>
      <c r="F65" s="18">
        <f>SUM(F61:F64)</f>
        <v>840896</v>
      </c>
      <c r="G65" s="18">
        <f>SUM(G61:G64)</f>
        <v>870538.66</v>
      </c>
      <c r="H65" s="17" t="s">
        <v>0</v>
      </c>
    </row>
    <row r="66" spans="1:8" ht="39.75" customHeight="1" x14ac:dyDescent="0.2">
      <c r="A66" s="19" t="s">
        <v>24</v>
      </c>
      <c r="B66" s="49" t="s">
        <v>32</v>
      </c>
      <c r="C66" s="53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" customHeight="1" x14ac:dyDescent="0.2">
      <c r="A68" s="13" t="s">
        <v>0</v>
      </c>
      <c r="B68" s="45"/>
      <c r="C68" s="47"/>
      <c r="D68" s="14" t="s">
        <v>9</v>
      </c>
      <c r="E68" s="15">
        <v>4106705</v>
      </c>
      <c r="F68" s="15">
        <v>3776635</v>
      </c>
      <c r="G68" s="15">
        <v>3776635</v>
      </c>
      <c r="H68" s="14" t="s">
        <v>18</v>
      </c>
    </row>
    <row r="69" spans="1:8" ht="28.9" customHeight="1" x14ac:dyDescent="0.2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65" customHeight="1" thickBot="1" x14ac:dyDescent="0.25">
      <c r="A70" s="16" t="s">
        <v>0</v>
      </c>
      <c r="B70" s="46"/>
      <c r="C70" s="48"/>
      <c r="D70" s="17" t="s">
        <v>11</v>
      </c>
      <c r="E70" s="18">
        <f>SUM(E66:E69)</f>
        <v>4106705</v>
      </c>
      <c r="F70" s="18">
        <f>SUM(F66:F69)</f>
        <v>3776635</v>
      </c>
      <c r="G70" s="18">
        <f>SUM(G66:G69)</f>
        <v>3776635</v>
      </c>
      <c r="H70" s="17" t="s">
        <v>0</v>
      </c>
    </row>
    <row r="71" spans="1:8" ht="39.75" customHeight="1" x14ac:dyDescent="0.2">
      <c r="A71" s="9" t="s">
        <v>25</v>
      </c>
      <c r="B71" s="45" t="s">
        <v>70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" customHeight="1" x14ac:dyDescent="0.2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" customHeight="1" x14ac:dyDescent="0.2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25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">
      <c r="A76" s="9" t="s">
        <v>26</v>
      </c>
      <c r="B76" s="45" t="s">
        <v>71</v>
      </c>
      <c r="C76" s="47" t="s">
        <v>19</v>
      </c>
      <c r="D76" s="10" t="s">
        <v>7</v>
      </c>
      <c r="E76" s="11">
        <v>980182.8</v>
      </c>
      <c r="F76" s="11">
        <v>980182.8</v>
      </c>
      <c r="G76" s="11">
        <v>980182.8</v>
      </c>
      <c r="H76" s="10" t="s">
        <v>0</v>
      </c>
    </row>
    <row r="77" spans="1:8" ht="43.35" customHeight="1" x14ac:dyDescent="0.2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" customHeight="1" x14ac:dyDescent="0.2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" customHeight="1" x14ac:dyDescent="0.2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65" customHeight="1" thickBot="1" x14ac:dyDescent="0.25">
      <c r="A80" s="16" t="s">
        <v>0</v>
      </c>
      <c r="B80" s="46"/>
      <c r="C80" s="48"/>
      <c r="D80" s="17" t="s">
        <v>11</v>
      </c>
      <c r="E80" s="18">
        <f>SUM(E76:E79)</f>
        <v>980182.8</v>
      </c>
      <c r="F80" s="18">
        <f>SUM(F76:F79)</f>
        <v>980182.8</v>
      </c>
      <c r="G80" s="18">
        <f>SUM(G76:G79)</f>
        <v>980182.8</v>
      </c>
      <c r="H80" s="17" t="s">
        <v>0</v>
      </c>
    </row>
    <row r="81" spans="1:8" ht="39.75" hidden="1" customHeight="1" x14ac:dyDescent="0.2">
      <c r="A81" s="37" t="s">
        <v>25</v>
      </c>
      <c r="B81" s="57" t="s">
        <v>27</v>
      </c>
      <c r="C81" s="59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">
      <c r="A82" s="31" t="s">
        <v>0</v>
      </c>
      <c r="B82" s="57"/>
      <c r="C82" s="59"/>
      <c r="D82" s="24" t="s">
        <v>8</v>
      </c>
      <c r="E82" s="32"/>
      <c r="F82" s="32"/>
      <c r="G82" s="32">
        <v>0</v>
      </c>
      <c r="H82" s="24" t="s">
        <v>18</v>
      </c>
    </row>
    <row r="83" spans="1:8" ht="28.9" hidden="1" customHeight="1" x14ac:dyDescent="0.2">
      <c r="A83" s="31" t="s">
        <v>0</v>
      </c>
      <c r="B83" s="57"/>
      <c r="C83" s="59"/>
      <c r="D83" s="24" t="s">
        <v>9</v>
      </c>
      <c r="E83" s="32"/>
      <c r="F83" s="32"/>
      <c r="G83" s="32"/>
      <c r="H83" s="24" t="s">
        <v>18</v>
      </c>
    </row>
    <row r="84" spans="1:8" ht="28.9" hidden="1" customHeight="1" x14ac:dyDescent="0.2">
      <c r="A84" s="31" t="s">
        <v>0</v>
      </c>
      <c r="B84" s="57"/>
      <c r="C84" s="59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65" hidden="1" customHeight="1" thickBot="1" x14ac:dyDescent="0.25">
      <c r="A85" s="33" t="s">
        <v>0</v>
      </c>
      <c r="B85" s="58"/>
      <c r="C85" s="60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">
      <c r="A86" s="37" t="s">
        <v>26</v>
      </c>
      <c r="B86" s="57" t="s">
        <v>28</v>
      </c>
      <c r="C86" s="59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">
      <c r="A87" s="31" t="s">
        <v>0</v>
      </c>
      <c r="B87" s="57"/>
      <c r="C87" s="59"/>
      <c r="D87" s="24" t="s">
        <v>8</v>
      </c>
      <c r="E87" s="32"/>
      <c r="F87" s="32"/>
      <c r="G87" s="32"/>
      <c r="H87" s="24"/>
    </row>
    <row r="88" spans="1:8" ht="28.9" hidden="1" customHeight="1" x14ac:dyDescent="0.2">
      <c r="A88" s="31" t="s">
        <v>0</v>
      </c>
      <c r="B88" s="57"/>
      <c r="C88" s="59"/>
      <c r="D88" s="24" t="s">
        <v>9</v>
      </c>
      <c r="E88" s="32"/>
      <c r="F88" s="32"/>
      <c r="G88" s="32"/>
      <c r="H88" s="24" t="s">
        <v>18</v>
      </c>
    </row>
    <row r="89" spans="1:8" ht="28.9" hidden="1" customHeight="1" x14ac:dyDescent="0.2">
      <c r="A89" s="31" t="s">
        <v>0</v>
      </c>
      <c r="B89" s="57"/>
      <c r="C89" s="59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65" hidden="1" customHeight="1" thickBot="1" x14ac:dyDescent="0.25">
      <c r="A90" s="33" t="s">
        <v>0</v>
      </c>
      <c r="B90" s="58"/>
      <c r="C90" s="60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">
      <c r="A91" s="9" t="s">
        <v>72</v>
      </c>
      <c r="B91" s="45" t="s">
        <v>73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" customHeight="1" x14ac:dyDescent="0.2">
      <c r="A93" s="13" t="s">
        <v>0</v>
      </c>
      <c r="B93" s="45"/>
      <c r="C93" s="47"/>
      <c r="D93" s="14" t="s">
        <v>9</v>
      </c>
      <c r="E93" s="15">
        <v>365000</v>
      </c>
      <c r="F93" s="15">
        <v>380000</v>
      </c>
      <c r="G93" s="15">
        <v>409000</v>
      </c>
      <c r="H93" s="14" t="s">
        <v>18</v>
      </c>
    </row>
    <row r="94" spans="1:8" ht="28.9" customHeight="1" x14ac:dyDescent="0.2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65" customHeight="1" thickBot="1" x14ac:dyDescent="0.25">
      <c r="A95" s="16" t="s">
        <v>0</v>
      </c>
      <c r="B95" s="46"/>
      <c r="C95" s="48"/>
      <c r="D95" s="17" t="s">
        <v>11</v>
      </c>
      <c r="E95" s="18">
        <f>SUM(E91:E94)</f>
        <v>365000</v>
      </c>
      <c r="F95" s="18">
        <f>SUM(F91:F94)</f>
        <v>380000</v>
      </c>
      <c r="G95" s="18">
        <f>SUM(G91:G94)</f>
        <v>409000</v>
      </c>
      <c r="H95" s="17" t="s">
        <v>0</v>
      </c>
    </row>
    <row r="96" spans="1:8" ht="39.75" customHeight="1" x14ac:dyDescent="0.2">
      <c r="A96" s="9" t="s">
        <v>29</v>
      </c>
      <c r="B96" s="45" t="s">
        <v>74</v>
      </c>
      <c r="C96" s="47" t="s">
        <v>19</v>
      </c>
      <c r="D96" s="10" t="s">
        <v>7</v>
      </c>
      <c r="E96" s="11">
        <f>E106</f>
        <v>6256197</v>
      </c>
      <c r="F96" s="11">
        <f t="shared" ref="F96:G96" si="7">F106</f>
        <v>4170798</v>
      </c>
      <c r="G96" s="11">
        <f t="shared" si="7"/>
        <v>8341596</v>
      </c>
      <c r="H96" s="10" t="s">
        <v>0</v>
      </c>
    </row>
    <row r="97" spans="1:8" ht="43.35" customHeight="1" x14ac:dyDescent="0.2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" customHeight="1" x14ac:dyDescent="0.2">
      <c r="A98" s="13" t="s">
        <v>0</v>
      </c>
      <c r="B98" s="45"/>
      <c r="C98" s="47"/>
      <c r="D98" s="14" t="s">
        <v>9</v>
      </c>
      <c r="E98" s="15">
        <f>E103+E108</f>
        <v>9518355.790000001</v>
      </c>
      <c r="F98" s="15">
        <f t="shared" ref="F98:G98" si="8">F103+F108</f>
        <v>7748488</v>
      </c>
      <c r="G98" s="15">
        <f t="shared" si="8"/>
        <v>8105831</v>
      </c>
      <c r="H98" s="14" t="s">
        <v>18</v>
      </c>
    </row>
    <row r="99" spans="1:8" ht="28.9" customHeight="1" x14ac:dyDescent="0.2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25">
      <c r="A100" s="16" t="s">
        <v>0</v>
      </c>
      <c r="B100" s="46"/>
      <c r="C100" s="48"/>
      <c r="D100" s="17" t="s">
        <v>11</v>
      </c>
      <c r="E100" s="18">
        <f>SUM(E96:E99)</f>
        <v>15774552.790000001</v>
      </c>
      <c r="F100" s="18">
        <f>SUM(F96:F99)</f>
        <v>11919286</v>
      </c>
      <c r="G100" s="18">
        <f>SUM(G96:G99)</f>
        <v>16447427</v>
      </c>
      <c r="H100" s="17" t="s">
        <v>0</v>
      </c>
    </row>
    <row r="101" spans="1:8" ht="39.75" customHeight="1" x14ac:dyDescent="0.2">
      <c r="A101" s="9" t="s">
        <v>75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" customHeight="1" x14ac:dyDescent="0.2">
      <c r="A103" s="13" t="s">
        <v>0</v>
      </c>
      <c r="B103" s="45"/>
      <c r="C103" s="47"/>
      <c r="D103" s="14" t="s">
        <v>9</v>
      </c>
      <c r="E103" s="15">
        <v>9119024.0700000003</v>
      </c>
      <c r="F103" s="15">
        <v>7482266.8499999996</v>
      </c>
      <c r="G103" s="15">
        <v>7573388.7000000002</v>
      </c>
      <c r="H103" s="14" t="s">
        <v>18</v>
      </c>
    </row>
    <row r="104" spans="1:8" ht="28.9" customHeight="1" x14ac:dyDescent="0.2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65" customHeight="1" thickBot="1" x14ac:dyDescent="0.25">
      <c r="A105" s="16" t="s">
        <v>0</v>
      </c>
      <c r="B105" s="46"/>
      <c r="C105" s="48"/>
      <c r="D105" s="17" t="s">
        <v>11</v>
      </c>
      <c r="E105" s="18">
        <f>SUM(E101:E104)</f>
        <v>9119024.0700000003</v>
      </c>
      <c r="F105" s="18">
        <f>SUM(F101:F104)</f>
        <v>7482266.8499999996</v>
      </c>
      <c r="G105" s="18">
        <f>SUM(G101:G104)</f>
        <v>7573388.7000000002</v>
      </c>
      <c r="H105" s="17" t="s">
        <v>0</v>
      </c>
    </row>
    <row r="106" spans="1:8" ht="39.75" customHeight="1" x14ac:dyDescent="0.2">
      <c r="A106" s="9" t="s">
        <v>76</v>
      </c>
      <c r="B106" s="45" t="s">
        <v>77</v>
      </c>
      <c r="C106" s="47" t="s">
        <v>19</v>
      </c>
      <c r="D106" s="10" t="s">
        <v>7</v>
      </c>
      <c r="E106" s="11">
        <v>6256197</v>
      </c>
      <c r="F106" s="11">
        <v>4170798</v>
      </c>
      <c r="G106" s="11">
        <v>8341596</v>
      </c>
      <c r="H106" s="10" t="s">
        <v>0</v>
      </c>
    </row>
    <row r="107" spans="1:8" ht="43.35" customHeight="1" x14ac:dyDescent="0.2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" customHeight="1" x14ac:dyDescent="0.2">
      <c r="A108" s="13" t="s">
        <v>0</v>
      </c>
      <c r="B108" s="45"/>
      <c r="C108" s="47"/>
      <c r="D108" s="14" t="s">
        <v>9</v>
      </c>
      <c r="E108" s="15">
        <v>399331.72</v>
      </c>
      <c r="F108" s="15">
        <v>266221.15000000002</v>
      </c>
      <c r="G108" s="15">
        <v>532442.30000000005</v>
      </c>
      <c r="H108" s="14" t="s">
        <v>18</v>
      </c>
    </row>
    <row r="109" spans="1:8" ht="28.9" customHeight="1" x14ac:dyDescent="0.2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65" customHeight="1" thickBot="1" x14ac:dyDescent="0.25">
      <c r="A110" s="16" t="s">
        <v>0</v>
      </c>
      <c r="B110" s="46"/>
      <c r="C110" s="48"/>
      <c r="D110" s="17" t="s">
        <v>11</v>
      </c>
      <c r="E110" s="18">
        <f>SUM(E106:E109)</f>
        <v>6655528.7199999997</v>
      </c>
      <c r="F110" s="18">
        <f>SUM(F106:F109)</f>
        <v>4437019.1500000004</v>
      </c>
      <c r="G110" s="18">
        <f>SUM(G106:G109)</f>
        <v>8874038.3000000007</v>
      </c>
      <c r="H110" s="17" t="s">
        <v>0</v>
      </c>
    </row>
    <row r="111" spans="1:8" ht="39.75" customHeight="1" x14ac:dyDescent="0.2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280827</v>
      </c>
      <c r="F111" s="11">
        <v>280827</v>
      </c>
      <c r="G111" s="11">
        <v>280827</v>
      </c>
      <c r="H111" s="10" t="s">
        <v>0</v>
      </c>
    </row>
    <row r="112" spans="1:8" ht="43.35" customHeight="1" x14ac:dyDescent="0.2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" customHeight="1" x14ac:dyDescent="0.2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" customHeight="1" x14ac:dyDescent="0.2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65" customHeight="1" thickBot="1" x14ac:dyDescent="0.25">
      <c r="A115" s="16" t="s">
        <v>0</v>
      </c>
      <c r="B115" s="46"/>
      <c r="C115" s="48"/>
      <c r="D115" s="17" t="s">
        <v>11</v>
      </c>
      <c r="E115" s="18">
        <f>SUM(E111:E114)</f>
        <v>280827</v>
      </c>
      <c r="F115" s="18">
        <f>SUM(F111:F114)</f>
        <v>280827</v>
      </c>
      <c r="G115" s="18">
        <f>SUM(G111:G114)</f>
        <v>280827</v>
      </c>
      <c r="H115" s="17" t="s">
        <v>0</v>
      </c>
    </row>
    <row r="116" spans="1:8" ht="39.75" customHeight="1" x14ac:dyDescent="0.2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1692000</v>
      </c>
      <c r="F116" s="11"/>
      <c r="G116" s="11"/>
      <c r="H116" s="10" t="s">
        <v>0</v>
      </c>
    </row>
    <row r="117" spans="1:8" ht="43.35" customHeight="1" x14ac:dyDescent="0.2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" customHeight="1" x14ac:dyDescent="0.2">
      <c r="A118" s="13" t="s">
        <v>0</v>
      </c>
      <c r="B118" s="45"/>
      <c r="C118" s="47"/>
      <c r="D118" s="14" t="s">
        <v>9</v>
      </c>
      <c r="E118" s="15">
        <v>108000</v>
      </c>
      <c r="F118" s="15">
        <v>50000</v>
      </c>
      <c r="G118" s="15">
        <v>100000</v>
      </c>
      <c r="H118" s="14" t="s">
        <v>18</v>
      </c>
    </row>
    <row r="119" spans="1:8" ht="28.9" customHeight="1" x14ac:dyDescent="0.2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65" customHeight="1" thickBot="1" x14ac:dyDescent="0.25">
      <c r="A120" s="16" t="s">
        <v>0</v>
      </c>
      <c r="B120" s="46"/>
      <c r="C120" s="48"/>
      <c r="D120" s="17" t="s">
        <v>11</v>
      </c>
      <c r="E120" s="18">
        <f>SUM(E116:E119)</f>
        <v>1800000</v>
      </c>
      <c r="F120" s="18">
        <f>SUM(F116:F119)</f>
        <v>50000</v>
      </c>
      <c r="G120" s="18">
        <f>SUM(G116:G119)</f>
        <v>100000</v>
      </c>
      <c r="H120" s="17" t="s">
        <v>0</v>
      </c>
    </row>
    <row r="121" spans="1:8" ht="39.75" customHeight="1" x14ac:dyDescent="0.2">
      <c r="A121" s="9" t="s">
        <v>33</v>
      </c>
      <c r="B121" s="45" t="s">
        <v>78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9">F127+F132</f>
        <v>0</v>
      </c>
      <c r="G122" s="15">
        <f t="shared" si="9"/>
        <v>0</v>
      </c>
      <c r="H122" s="14" t="s">
        <v>18</v>
      </c>
    </row>
    <row r="123" spans="1:8" ht="28.9" customHeight="1" x14ac:dyDescent="0.2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" customHeight="1" x14ac:dyDescent="0.2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10">F129+F134</f>
        <v>0</v>
      </c>
      <c r="G124" s="15">
        <f t="shared" si="10"/>
        <v>0</v>
      </c>
      <c r="H124" s="14" t="s">
        <v>18</v>
      </c>
    </row>
    <row r="125" spans="1:8" ht="15.75" customHeight="1" thickBot="1" x14ac:dyDescent="0.25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">
      <c r="A126" s="9" t="s">
        <v>34</v>
      </c>
      <c r="B126" s="45" t="s">
        <v>79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" customHeight="1" x14ac:dyDescent="0.2">
      <c r="A128" s="13" t="s">
        <v>0</v>
      </c>
      <c r="B128" s="45"/>
      <c r="C128" s="47"/>
      <c r="D128" s="14" t="s">
        <v>9</v>
      </c>
      <c r="E128" s="15">
        <v>4926982</v>
      </c>
      <c r="F128" s="15">
        <v>329500</v>
      </c>
      <c r="G128" s="15">
        <v>329500</v>
      </c>
      <c r="H128" s="14" t="s">
        <v>18</v>
      </c>
    </row>
    <row r="129" spans="1:8" ht="28.9" customHeight="1" x14ac:dyDescent="0.2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25">
      <c r="A130" s="16" t="s">
        <v>0</v>
      </c>
      <c r="B130" s="46"/>
      <c r="C130" s="48"/>
      <c r="D130" s="17" t="s">
        <v>11</v>
      </c>
      <c r="E130" s="18">
        <f>SUM(E126:E129)</f>
        <v>4926982</v>
      </c>
      <c r="F130" s="18">
        <f>SUM(F126:F129)</f>
        <v>329500</v>
      </c>
      <c r="G130" s="18">
        <f>SUM(G126:G129)</f>
        <v>329500</v>
      </c>
      <c r="H130" s="17" t="s">
        <v>0</v>
      </c>
    </row>
    <row r="131" spans="1:8" ht="39.75" customHeight="1" x14ac:dyDescent="0.2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" customHeight="1" x14ac:dyDescent="0.2">
      <c r="A133" s="13" t="s">
        <v>0</v>
      </c>
      <c r="B133" s="45"/>
      <c r="C133" s="47"/>
      <c r="D133" s="14" t="s">
        <v>9</v>
      </c>
      <c r="E133" s="15">
        <v>9000</v>
      </c>
      <c r="F133" s="15">
        <v>16000</v>
      </c>
      <c r="G133" s="15">
        <v>16000</v>
      </c>
      <c r="H133" s="14" t="s">
        <v>18</v>
      </c>
    </row>
    <row r="134" spans="1:8" ht="28.9" customHeight="1" x14ac:dyDescent="0.2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25">
      <c r="A135" s="16" t="s">
        <v>0</v>
      </c>
      <c r="B135" s="46"/>
      <c r="C135" s="48"/>
      <c r="D135" s="17" t="s">
        <v>11</v>
      </c>
      <c r="E135" s="18">
        <f>SUM(E131:E134)</f>
        <v>9000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">
      <c r="A136" s="19" t="s">
        <v>37</v>
      </c>
      <c r="B136" s="49" t="s">
        <v>80</v>
      </c>
      <c r="C136" s="53" t="s">
        <v>19</v>
      </c>
      <c r="D136" s="20" t="s">
        <v>7</v>
      </c>
      <c r="E136" s="21">
        <v>63900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" customHeight="1" x14ac:dyDescent="0.2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" customHeight="1" x14ac:dyDescent="0.2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65" customHeight="1" thickBot="1" x14ac:dyDescent="0.25">
      <c r="A140" s="16" t="s">
        <v>0</v>
      </c>
      <c r="B140" s="46"/>
      <c r="C140" s="48"/>
      <c r="D140" s="17" t="s">
        <v>11</v>
      </c>
      <c r="E140" s="18">
        <f>SUM(E136:E139)</f>
        <v>63900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2259.9</v>
      </c>
      <c r="F141" s="11">
        <f t="shared" ref="F141:G141" si="11">F151</f>
        <v>2259.9</v>
      </c>
      <c r="G141" s="11">
        <f t="shared" si="11"/>
        <v>2169.84</v>
      </c>
      <c r="H141" s="10" t="s">
        <v>0</v>
      </c>
    </row>
    <row r="142" spans="1:8" ht="43.35" customHeight="1" x14ac:dyDescent="0.2">
      <c r="A142" s="13" t="s">
        <v>0</v>
      </c>
      <c r="B142" s="45"/>
      <c r="C142" s="47"/>
      <c r="D142" s="14" t="s">
        <v>8</v>
      </c>
      <c r="E142" s="15">
        <f>E152</f>
        <v>35405.1</v>
      </c>
      <c r="F142" s="15">
        <f t="shared" ref="F142:G142" si="12">F152</f>
        <v>35405.1</v>
      </c>
      <c r="G142" s="15">
        <f t="shared" si="12"/>
        <v>33994.160000000003</v>
      </c>
      <c r="H142" s="14" t="s">
        <v>18</v>
      </c>
    </row>
    <row r="143" spans="1:8" ht="28.9" customHeight="1" x14ac:dyDescent="0.2">
      <c r="A143" s="13" t="s">
        <v>0</v>
      </c>
      <c r="B143" s="45"/>
      <c r="C143" s="47"/>
      <c r="D143" s="14" t="s">
        <v>9</v>
      </c>
      <c r="E143" s="15">
        <f>E148+E153</f>
        <v>3776497.15</v>
      </c>
      <c r="F143" s="15">
        <f t="shared" ref="F143:G143" si="13">F148+F153</f>
        <v>293003.15000000002</v>
      </c>
      <c r="G143" s="15">
        <f t="shared" si="13"/>
        <v>292907.34000000003</v>
      </c>
      <c r="H143" s="14" t="s">
        <v>18</v>
      </c>
    </row>
    <row r="144" spans="1:8" ht="28.9" customHeight="1" x14ac:dyDescent="0.2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65" customHeight="1" thickBot="1" x14ac:dyDescent="0.25">
      <c r="A145" s="16" t="s">
        <v>0</v>
      </c>
      <c r="B145" s="46"/>
      <c r="C145" s="48"/>
      <c r="D145" s="17" t="s">
        <v>11</v>
      </c>
      <c r="E145" s="18">
        <f>SUM(E141:E144)</f>
        <v>3814162.15</v>
      </c>
      <c r="F145" s="18">
        <f>SUM(F141:F144)</f>
        <v>330668.15000000002</v>
      </c>
      <c r="G145" s="18">
        <f>SUM(G141:G144)</f>
        <v>329071.34000000003</v>
      </c>
      <c r="H145" s="17" t="s">
        <v>0</v>
      </c>
    </row>
    <row r="146" spans="1:8" s="12" customFormat="1" ht="39.75" customHeight="1" x14ac:dyDescent="0.2">
      <c r="A146" s="9" t="s">
        <v>81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" customHeight="1" x14ac:dyDescent="0.2">
      <c r="A148" s="13" t="s">
        <v>0</v>
      </c>
      <c r="B148" s="45"/>
      <c r="C148" s="47"/>
      <c r="D148" s="14" t="s">
        <v>9</v>
      </c>
      <c r="E148" s="15">
        <v>3774093</v>
      </c>
      <c r="F148" s="15">
        <v>290599</v>
      </c>
      <c r="G148" s="15">
        <v>290599</v>
      </c>
      <c r="H148" s="14" t="s">
        <v>18</v>
      </c>
    </row>
    <row r="149" spans="1:8" s="12" customFormat="1" ht="28.9" customHeight="1" x14ac:dyDescent="0.2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65" customHeight="1" thickBot="1" x14ac:dyDescent="0.25">
      <c r="A150" s="16" t="s">
        <v>0</v>
      </c>
      <c r="B150" s="46"/>
      <c r="C150" s="48"/>
      <c r="D150" s="17" t="s">
        <v>11</v>
      </c>
      <c r="E150" s="18">
        <f>SUM(E146:E149)</f>
        <v>3774093</v>
      </c>
      <c r="F150" s="18">
        <f>SUM(F146:F149)</f>
        <v>290599</v>
      </c>
      <c r="G150" s="18">
        <f>SUM(G146:G149)</f>
        <v>290599</v>
      </c>
      <c r="H150" s="17" t="s">
        <v>0</v>
      </c>
    </row>
    <row r="151" spans="1:8" ht="39.75" customHeight="1" x14ac:dyDescent="0.2">
      <c r="A151" s="9" t="s">
        <v>82</v>
      </c>
      <c r="B151" s="45" t="s">
        <v>83</v>
      </c>
      <c r="C151" s="47" t="s">
        <v>19</v>
      </c>
      <c r="D151" s="10" t="s">
        <v>7</v>
      </c>
      <c r="E151" s="11">
        <v>2259.9</v>
      </c>
      <c r="F151" s="11">
        <v>2259.9</v>
      </c>
      <c r="G151" s="11">
        <v>2169.84</v>
      </c>
      <c r="H151" s="10" t="s">
        <v>0</v>
      </c>
    </row>
    <row r="152" spans="1:8" ht="43.35" customHeight="1" x14ac:dyDescent="0.2">
      <c r="A152" s="31" t="s">
        <v>0</v>
      </c>
      <c r="B152" s="45"/>
      <c r="C152" s="47"/>
      <c r="D152" s="14" t="s">
        <v>8</v>
      </c>
      <c r="E152" s="15">
        <v>35405.1</v>
      </c>
      <c r="F152" s="15">
        <v>35405.1</v>
      </c>
      <c r="G152" s="15">
        <v>33994.160000000003</v>
      </c>
      <c r="H152" s="14" t="s">
        <v>18</v>
      </c>
    </row>
    <row r="153" spans="1:8" ht="28.9" customHeight="1" x14ac:dyDescent="0.2">
      <c r="A153" s="31" t="s">
        <v>0</v>
      </c>
      <c r="B153" s="45"/>
      <c r="C153" s="47"/>
      <c r="D153" s="14" t="s">
        <v>9</v>
      </c>
      <c r="E153" s="15">
        <v>2404.15</v>
      </c>
      <c r="F153" s="15">
        <v>2404.15</v>
      </c>
      <c r="G153" s="15">
        <v>2308.34</v>
      </c>
      <c r="H153" s="14" t="s">
        <v>18</v>
      </c>
    </row>
    <row r="154" spans="1:8" ht="28.9" customHeight="1" x14ac:dyDescent="0.2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65" customHeight="1" thickBot="1" x14ac:dyDescent="0.25">
      <c r="A155" s="33" t="s">
        <v>0</v>
      </c>
      <c r="B155" s="46"/>
      <c r="C155" s="48"/>
      <c r="D155" s="17" t="s">
        <v>11</v>
      </c>
      <c r="E155" s="18">
        <f>SUM(E151:E154)</f>
        <v>40069.15</v>
      </c>
      <c r="F155" s="18">
        <f>SUM(F151:F154)</f>
        <v>40069.15</v>
      </c>
      <c r="G155" s="18">
        <f>SUM(G151:G154)</f>
        <v>38472.339999999997</v>
      </c>
      <c r="H155" s="17" t="s">
        <v>0</v>
      </c>
    </row>
    <row r="156" spans="1:8" ht="39.75" customHeight="1" x14ac:dyDescent="0.2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0</v>
      </c>
      <c r="F156" s="11">
        <f t="shared" ref="F156:G156" si="14">F166</f>
        <v>209042.58</v>
      </c>
      <c r="G156" s="11">
        <f t="shared" si="14"/>
        <v>0</v>
      </c>
      <c r="H156" s="10" t="s">
        <v>0</v>
      </c>
    </row>
    <row r="157" spans="1:8" ht="43.35" customHeight="1" x14ac:dyDescent="0.2">
      <c r="A157" s="13" t="s">
        <v>0</v>
      </c>
      <c r="B157" s="45"/>
      <c r="C157" s="47"/>
      <c r="D157" s="14" t="s">
        <v>8</v>
      </c>
      <c r="E157" s="15"/>
      <c r="F157" s="15">
        <f>F162+F167</f>
        <v>3275000.42</v>
      </c>
      <c r="G157" s="15"/>
      <c r="H157" s="14" t="s">
        <v>18</v>
      </c>
    </row>
    <row r="158" spans="1:8" ht="28.9" customHeight="1" x14ac:dyDescent="0.2">
      <c r="A158" s="13" t="s">
        <v>0</v>
      </c>
      <c r="B158" s="45"/>
      <c r="C158" s="47"/>
      <c r="D158" s="14" t="s">
        <v>9</v>
      </c>
      <c r="E158" s="15">
        <f>E163+E168</f>
        <v>7849263</v>
      </c>
      <c r="F158" s="15">
        <f t="shared" ref="F158:G158" si="15">F163+F168</f>
        <v>752416.72</v>
      </c>
      <c r="G158" s="15">
        <f t="shared" si="15"/>
        <v>552730</v>
      </c>
      <c r="H158" s="14" t="s">
        <v>18</v>
      </c>
    </row>
    <row r="159" spans="1:8" ht="28.9" customHeight="1" x14ac:dyDescent="0.2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65" customHeight="1" thickBot="1" x14ac:dyDescent="0.25">
      <c r="A160" s="16" t="s">
        <v>0</v>
      </c>
      <c r="B160" s="46"/>
      <c r="C160" s="48"/>
      <c r="D160" s="17" t="s">
        <v>11</v>
      </c>
      <c r="E160" s="18">
        <f>SUM(E156:E159)</f>
        <v>7849263</v>
      </c>
      <c r="F160" s="18">
        <f>SUM(F156:F159)</f>
        <v>4236459.72</v>
      </c>
      <c r="G160" s="18">
        <f>SUM(G156:G159)</f>
        <v>552730</v>
      </c>
      <c r="H160" s="17" t="s">
        <v>0</v>
      </c>
    </row>
    <row r="161" spans="1:8" ht="39.75" customHeight="1" x14ac:dyDescent="0.2">
      <c r="A161" s="9" t="s">
        <v>84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" customHeight="1" x14ac:dyDescent="0.2">
      <c r="A163" s="13" t="s">
        <v>0</v>
      </c>
      <c r="B163" s="45"/>
      <c r="C163" s="47"/>
      <c r="D163" s="14" t="s">
        <v>9</v>
      </c>
      <c r="E163" s="15">
        <v>7849263</v>
      </c>
      <c r="F163" s="15">
        <v>530031</v>
      </c>
      <c r="G163" s="15">
        <v>552730</v>
      </c>
      <c r="H163" s="14" t="s">
        <v>18</v>
      </c>
    </row>
    <row r="164" spans="1:8" ht="28.9" customHeight="1" x14ac:dyDescent="0.2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65" customHeight="1" thickBot="1" x14ac:dyDescent="0.25">
      <c r="A165" s="16" t="s">
        <v>0</v>
      </c>
      <c r="B165" s="46"/>
      <c r="C165" s="48"/>
      <c r="D165" s="17" t="s">
        <v>11</v>
      </c>
      <c r="E165" s="18">
        <f>SUM(E161:E164)</f>
        <v>7849263</v>
      </c>
      <c r="F165" s="18">
        <f>SUM(F161:F164)</f>
        <v>530031</v>
      </c>
      <c r="G165" s="18">
        <f>SUM(G161:G164)</f>
        <v>552730</v>
      </c>
      <c r="H165" s="17" t="s">
        <v>0</v>
      </c>
    </row>
    <row r="166" spans="1:8" ht="39.75" customHeight="1" x14ac:dyDescent="0.2">
      <c r="A166" s="9" t="s">
        <v>85</v>
      </c>
      <c r="B166" s="45" t="s">
        <v>86</v>
      </c>
      <c r="C166" s="47" t="s">
        <v>19</v>
      </c>
      <c r="D166" s="10" t="s">
        <v>7</v>
      </c>
      <c r="E166" s="11"/>
      <c r="F166" s="11">
        <v>209042.58</v>
      </c>
      <c r="G166" s="11"/>
      <c r="H166" s="10" t="s">
        <v>0</v>
      </c>
    </row>
    <row r="167" spans="1:8" ht="43.35" customHeight="1" x14ac:dyDescent="0.2">
      <c r="A167" s="13" t="s">
        <v>0</v>
      </c>
      <c r="B167" s="45"/>
      <c r="C167" s="47"/>
      <c r="D167" s="14" t="s">
        <v>8</v>
      </c>
      <c r="E167" s="15"/>
      <c r="F167" s="15">
        <v>3275000.42</v>
      </c>
      <c r="G167" s="15"/>
      <c r="H167" s="14" t="s">
        <v>18</v>
      </c>
    </row>
    <row r="168" spans="1:8" ht="28.9" customHeight="1" x14ac:dyDescent="0.2">
      <c r="A168" s="13" t="s">
        <v>0</v>
      </c>
      <c r="B168" s="45"/>
      <c r="C168" s="47"/>
      <c r="D168" s="14" t="s">
        <v>9</v>
      </c>
      <c r="E168" s="15"/>
      <c r="F168" s="15">
        <v>222385.72</v>
      </c>
      <c r="G168" s="15"/>
      <c r="H168" s="14" t="s">
        <v>18</v>
      </c>
    </row>
    <row r="169" spans="1:8" ht="28.9" customHeight="1" x14ac:dyDescent="0.2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65" customHeight="1" thickBot="1" x14ac:dyDescent="0.25">
      <c r="A170" s="16" t="s">
        <v>0</v>
      </c>
      <c r="B170" s="46"/>
      <c r="C170" s="48"/>
      <c r="D170" s="17" t="s">
        <v>11</v>
      </c>
      <c r="E170" s="18">
        <f>SUM(E166:E169)</f>
        <v>0</v>
      </c>
      <c r="F170" s="18">
        <f>SUM(F166:F169)</f>
        <v>3706428.72</v>
      </c>
      <c r="G170" s="18">
        <f>SUM(G166:G169)</f>
        <v>0</v>
      </c>
      <c r="H170" s="17" t="s">
        <v>0</v>
      </c>
    </row>
    <row r="171" spans="1:8" ht="39.75" customHeight="1" x14ac:dyDescent="0.2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" customHeight="1" x14ac:dyDescent="0.2">
      <c r="A173" s="13" t="s">
        <v>0</v>
      </c>
      <c r="B173" s="45"/>
      <c r="C173" s="47"/>
      <c r="D173" s="14" t="s">
        <v>9</v>
      </c>
      <c r="E173" s="15">
        <v>1659812</v>
      </c>
      <c r="F173" s="15">
        <v>1717692</v>
      </c>
      <c r="G173" s="15">
        <v>1777945</v>
      </c>
      <c r="H173" s="14" t="s">
        <v>18</v>
      </c>
    </row>
    <row r="174" spans="1:8" ht="28.9" customHeight="1" x14ac:dyDescent="0.2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65" customHeight="1" thickBot="1" x14ac:dyDescent="0.25">
      <c r="A175" s="16" t="s">
        <v>0</v>
      </c>
      <c r="B175" s="46"/>
      <c r="C175" s="48"/>
      <c r="D175" s="17" t="s">
        <v>11</v>
      </c>
      <c r="E175" s="18">
        <f>SUM(E171:E174)</f>
        <v>1659812</v>
      </c>
      <c r="F175" s="18">
        <f>SUM(F171:F174)</f>
        <v>1717692</v>
      </c>
      <c r="G175" s="18">
        <f>SUM(G171:G174)</f>
        <v>1777945</v>
      </c>
      <c r="H175" s="17" t="s">
        <v>0</v>
      </c>
    </row>
    <row r="176" spans="1:8" ht="39.75" customHeight="1" x14ac:dyDescent="0.2">
      <c r="A176" s="9" t="s">
        <v>43</v>
      </c>
      <c r="B176" s="45" t="s">
        <v>87</v>
      </c>
      <c r="C176" s="47" t="s">
        <v>19</v>
      </c>
      <c r="D176" s="10" t="s">
        <v>7</v>
      </c>
      <c r="E176" s="11">
        <f>E181+E186+E191+E196+E201</f>
        <v>16313451</v>
      </c>
      <c r="F176" s="11">
        <f t="shared" ref="F176:G176" si="16">F181+F186+F191+F196+F201</f>
        <v>17234964</v>
      </c>
      <c r="G176" s="11">
        <f t="shared" si="16"/>
        <v>17482764</v>
      </c>
      <c r="H176" s="10" t="s">
        <v>0</v>
      </c>
    </row>
    <row r="177" spans="1:8" ht="43.35" customHeight="1" x14ac:dyDescent="0.2">
      <c r="A177" s="13" t="s">
        <v>0</v>
      </c>
      <c r="B177" s="45"/>
      <c r="C177" s="47"/>
      <c r="D177" s="14" t="s">
        <v>8</v>
      </c>
      <c r="E177" s="15">
        <f>E182+E187+E192+E197+E202</f>
        <v>0</v>
      </c>
      <c r="F177" s="15">
        <f t="shared" ref="F177:G177" si="17">F182+F187+F192+F197+F202</f>
        <v>0</v>
      </c>
      <c r="G177" s="15">
        <f t="shared" si="17"/>
        <v>0</v>
      </c>
      <c r="H177" s="14" t="s">
        <v>18</v>
      </c>
    </row>
    <row r="178" spans="1:8" ht="28.9" customHeight="1" x14ac:dyDescent="0.2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" customHeight="1" x14ac:dyDescent="0.2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65" customHeight="1" thickBot="1" x14ac:dyDescent="0.25">
      <c r="A180" s="16" t="s">
        <v>0</v>
      </c>
      <c r="B180" s="46"/>
      <c r="C180" s="48"/>
      <c r="D180" s="17" t="s">
        <v>11</v>
      </c>
      <c r="E180" s="18">
        <f>SUM(E176:E179)</f>
        <v>16313451</v>
      </c>
      <c r="F180" s="18">
        <f>SUM(F176:F179)</f>
        <v>17234964</v>
      </c>
      <c r="G180" s="18">
        <f>SUM(G176:G179)</f>
        <v>17482764</v>
      </c>
      <c r="H180" s="17" t="s">
        <v>0</v>
      </c>
    </row>
    <row r="181" spans="1:8" s="27" customFormat="1" ht="39.75" customHeight="1" x14ac:dyDescent="0.2">
      <c r="A181" s="9" t="s">
        <v>88</v>
      </c>
      <c r="B181" s="45" t="s">
        <v>89</v>
      </c>
      <c r="C181" s="47" t="s">
        <v>19</v>
      </c>
      <c r="D181" s="10" t="s">
        <v>7</v>
      </c>
      <c r="E181" s="11">
        <v>34400</v>
      </c>
      <c r="F181" s="11">
        <v>34400</v>
      </c>
      <c r="G181" s="11">
        <v>34400</v>
      </c>
      <c r="H181" s="10" t="s">
        <v>0</v>
      </c>
    </row>
    <row r="182" spans="1:8" s="27" customFormat="1" ht="43.35" customHeight="1" x14ac:dyDescent="0.2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" customHeight="1" x14ac:dyDescent="0.2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" customHeight="1" x14ac:dyDescent="0.2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65" customHeight="1" thickBot="1" x14ac:dyDescent="0.25">
      <c r="A185" s="16" t="s">
        <v>0</v>
      </c>
      <c r="B185" s="46"/>
      <c r="C185" s="48"/>
      <c r="D185" s="17" t="s">
        <v>11</v>
      </c>
      <c r="E185" s="18">
        <f>SUM(E181:E184)</f>
        <v>34400</v>
      </c>
      <c r="F185" s="18">
        <f>SUM(F181:F184)</f>
        <v>34400</v>
      </c>
      <c r="G185" s="18">
        <f>SUM(G181:G184)</f>
        <v>34400</v>
      </c>
      <c r="H185" s="17" t="s">
        <v>0</v>
      </c>
    </row>
    <row r="186" spans="1:8" ht="39.75" customHeight="1" x14ac:dyDescent="0.2">
      <c r="A186" s="9" t="s">
        <v>90</v>
      </c>
      <c r="B186" s="49" t="s">
        <v>91</v>
      </c>
      <c r="C186" s="53" t="s">
        <v>19</v>
      </c>
      <c r="D186" s="20" t="s">
        <v>7</v>
      </c>
      <c r="E186" s="21">
        <v>842480</v>
      </c>
      <c r="F186" s="21">
        <v>842480</v>
      </c>
      <c r="G186" s="21">
        <v>842480</v>
      </c>
      <c r="H186" s="20" t="s">
        <v>0</v>
      </c>
    </row>
    <row r="187" spans="1:8" ht="43.35" customHeight="1" x14ac:dyDescent="0.2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" customHeight="1" x14ac:dyDescent="0.2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" customHeight="1" x14ac:dyDescent="0.2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65" customHeight="1" thickBot="1" x14ac:dyDescent="0.25">
      <c r="A190" s="16" t="s">
        <v>0</v>
      </c>
      <c r="B190" s="46"/>
      <c r="C190" s="48"/>
      <c r="D190" s="17" t="s">
        <v>11</v>
      </c>
      <c r="E190" s="18">
        <f>SUM(E186:E189)</f>
        <v>842480</v>
      </c>
      <c r="F190" s="18">
        <f>SUM(F186:F189)</f>
        <v>842480</v>
      </c>
      <c r="G190" s="18">
        <f>SUM(G186:G189)</f>
        <v>842480</v>
      </c>
      <c r="H190" s="17" t="s">
        <v>0</v>
      </c>
    </row>
    <row r="191" spans="1:8" ht="39.75" customHeight="1" x14ac:dyDescent="0.2">
      <c r="A191" s="9" t="s">
        <v>92</v>
      </c>
      <c r="B191" s="45" t="s">
        <v>93</v>
      </c>
      <c r="C191" s="47" t="s">
        <v>19</v>
      </c>
      <c r="D191" s="10" t="s">
        <v>7</v>
      </c>
      <c r="E191" s="11">
        <v>47000</v>
      </c>
      <c r="F191" s="11">
        <v>50000</v>
      </c>
      <c r="G191" s="11">
        <v>50000</v>
      </c>
      <c r="H191" s="10" t="s">
        <v>0</v>
      </c>
    </row>
    <row r="192" spans="1:8" ht="43.35" customHeight="1" x14ac:dyDescent="0.2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" customHeight="1" x14ac:dyDescent="0.2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" customHeight="1" x14ac:dyDescent="0.2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65" customHeight="1" thickBot="1" x14ac:dyDescent="0.25">
      <c r="A195" s="16" t="s">
        <v>0</v>
      </c>
      <c r="B195" s="46"/>
      <c r="C195" s="48"/>
      <c r="D195" s="17" t="s">
        <v>11</v>
      </c>
      <c r="E195" s="18">
        <f>SUM(E191:E194)</f>
        <v>47000</v>
      </c>
      <c r="F195" s="18">
        <f>SUM(F191:F194)</f>
        <v>50000</v>
      </c>
      <c r="G195" s="18">
        <f>SUM(G191:G194)</f>
        <v>50000</v>
      </c>
      <c r="H195" s="17" t="s">
        <v>0</v>
      </c>
    </row>
    <row r="196" spans="1:9" ht="39.75" customHeight="1" x14ac:dyDescent="0.2">
      <c r="A196" s="9" t="s">
        <v>95</v>
      </c>
      <c r="B196" s="45" t="s">
        <v>94</v>
      </c>
      <c r="C196" s="47" t="s">
        <v>19</v>
      </c>
      <c r="D196" s="10" t="s">
        <v>7</v>
      </c>
      <c r="E196" s="11">
        <v>3432820</v>
      </c>
      <c r="F196" s="11">
        <v>3622620</v>
      </c>
      <c r="G196" s="11">
        <v>3870420</v>
      </c>
      <c r="H196" s="10" t="s">
        <v>0</v>
      </c>
    </row>
    <row r="197" spans="1:9" ht="43.35" customHeight="1" x14ac:dyDescent="0.2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" customHeight="1" x14ac:dyDescent="0.2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" customHeight="1" x14ac:dyDescent="0.2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65" customHeight="1" thickBot="1" x14ac:dyDescent="0.25">
      <c r="A200" s="33" t="s">
        <v>0</v>
      </c>
      <c r="B200" s="46"/>
      <c r="C200" s="48"/>
      <c r="D200" s="17" t="s">
        <v>11</v>
      </c>
      <c r="E200" s="18">
        <f>SUM(E196:E199)</f>
        <v>3432820</v>
      </c>
      <c r="F200" s="18">
        <f>SUM(F196:F199)</f>
        <v>3622620</v>
      </c>
      <c r="G200" s="18">
        <f>SUM(G196:G199)</f>
        <v>3870420</v>
      </c>
      <c r="H200" s="17" t="s">
        <v>0</v>
      </c>
    </row>
    <row r="201" spans="1:9" ht="39.75" customHeight="1" x14ac:dyDescent="0.2">
      <c r="A201" s="9" t="s">
        <v>97</v>
      </c>
      <c r="B201" s="45" t="s">
        <v>96</v>
      </c>
      <c r="C201" s="47" t="s">
        <v>19</v>
      </c>
      <c r="D201" s="10" t="s">
        <v>7</v>
      </c>
      <c r="E201" s="11">
        <v>11956751</v>
      </c>
      <c r="F201" s="11">
        <v>12685464</v>
      </c>
      <c r="G201" s="11">
        <v>12685464</v>
      </c>
      <c r="H201" s="10" t="s">
        <v>0</v>
      </c>
    </row>
    <row r="202" spans="1:9" ht="43.35" customHeight="1" x14ac:dyDescent="0.2">
      <c r="A202" s="13" t="s">
        <v>0</v>
      </c>
      <c r="B202" s="45"/>
      <c r="C202" s="47"/>
      <c r="D202" s="14" t="s">
        <v>8</v>
      </c>
      <c r="E202" s="15"/>
      <c r="F202" s="15"/>
      <c r="G202" s="15"/>
      <c r="H202" s="14" t="s">
        <v>18</v>
      </c>
    </row>
    <row r="203" spans="1:9" ht="28.9" customHeight="1" x14ac:dyDescent="0.2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" customHeight="1" x14ac:dyDescent="0.2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65" customHeight="1" thickBot="1" x14ac:dyDescent="0.25">
      <c r="A205" s="16" t="s">
        <v>0</v>
      </c>
      <c r="B205" s="46"/>
      <c r="C205" s="48"/>
      <c r="D205" s="17" t="s">
        <v>11</v>
      </c>
      <c r="E205" s="18">
        <f>SUM(E201:E204)</f>
        <v>11956751</v>
      </c>
      <c r="F205" s="18">
        <f>SUM(F201:F204)</f>
        <v>12685464</v>
      </c>
      <c r="G205" s="18">
        <f>SUM(G201:G204)</f>
        <v>12685464</v>
      </c>
      <c r="H205" s="17" t="s">
        <v>0</v>
      </c>
    </row>
    <row r="206" spans="1:9" ht="39.75" customHeight="1" x14ac:dyDescent="0.2">
      <c r="A206" s="9" t="s">
        <v>45</v>
      </c>
      <c r="B206" s="45" t="s">
        <v>113</v>
      </c>
      <c r="C206" s="47" t="s">
        <v>19</v>
      </c>
      <c r="D206" s="10" t="s">
        <v>7</v>
      </c>
      <c r="E206" s="11">
        <v>300890.5</v>
      </c>
      <c r="F206" s="11">
        <v>450000</v>
      </c>
      <c r="G206" s="11">
        <v>450000</v>
      </c>
      <c r="H206" s="10" t="s">
        <v>0</v>
      </c>
      <c r="I206" s="12"/>
    </row>
    <row r="207" spans="1:9" ht="43.35" customHeight="1" x14ac:dyDescent="0.2">
      <c r="A207" s="13" t="s">
        <v>0</v>
      </c>
      <c r="B207" s="45"/>
      <c r="C207" s="47"/>
      <c r="D207" s="14" t="s">
        <v>8</v>
      </c>
      <c r="E207" s="15">
        <v>149109.5</v>
      </c>
      <c r="F207" s="15"/>
      <c r="G207" s="15"/>
      <c r="H207" s="14" t="s">
        <v>18</v>
      </c>
      <c r="I207" s="12"/>
    </row>
    <row r="208" spans="1:9" ht="28.9" customHeight="1" x14ac:dyDescent="0.2">
      <c r="A208" s="13" t="s">
        <v>0</v>
      </c>
      <c r="B208" s="45"/>
      <c r="C208" s="47"/>
      <c r="D208" s="14" t="s">
        <v>9</v>
      </c>
      <c r="E208" s="15">
        <v>180000</v>
      </c>
      <c r="F208" s="15">
        <v>180000</v>
      </c>
      <c r="G208" s="15">
        <v>180000</v>
      </c>
      <c r="H208" s="14"/>
      <c r="I208" s="12"/>
    </row>
    <row r="209" spans="1:9" ht="28.9" customHeight="1" x14ac:dyDescent="0.2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65" customHeight="1" thickBot="1" x14ac:dyDescent="0.25">
      <c r="A210" s="16" t="s">
        <v>0</v>
      </c>
      <c r="B210" s="46"/>
      <c r="C210" s="48"/>
      <c r="D210" s="17" t="s">
        <v>11</v>
      </c>
      <c r="E210" s="18">
        <f>E206+E207+E208</f>
        <v>630000</v>
      </c>
      <c r="F210" s="18">
        <f>SUM(F206:F209)</f>
        <v>630000</v>
      </c>
      <c r="G210" s="18">
        <f>SUM(G206:G209)</f>
        <v>630000</v>
      </c>
      <c r="H210" s="17" t="s">
        <v>0</v>
      </c>
      <c r="I210" s="12"/>
    </row>
    <row r="211" spans="1:9" ht="39.75" customHeight="1" x14ac:dyDescent="0.2">
      <c r="A211" s="9" t="s">
        <v>46</v>
      </c>
      <c r="B211" s="45" t="s">
        <v>98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" customHeight="1" x14ac:dyDescent="0.2">
      <c r="A213" s="13" t="s">
        <v>0</v>
      </c>
      <c r="B213" s="45"/>
      <c r="C213" s="47"/>
      <c r="D213" s="14" t="s">
        <v>9</v>
      </c>
      <c r="E213" s="15">
        <v>31000</v>
      </c>
      <c r="F213" s="15">
        <v>24000</v>
      </c>
      <c r="G213" s="15">
        <v>24000</v>
      </c>
      <c r="H213" s="14"/>
      <c r="I213" s="12"/>
    </row>
    <row r="214" spans="1:9" ht="28.9" customHeight="1" x14ac:dyDescent="0.2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65" customHeight="1" thickBot="1" x14ac:dyDescent="0.25">
      <c r="A215" s="16" t="s">
        <v>0</v>
      </c>
      <c r="B215" s="46"/>
      <c r="C215" s="48"/>
      <c r="D215" s="17" t="s">
        <v>11</v>
      </c>
      <c r="E215" s="18">
        <f>SUM(E211:E214)</f>
        <v>31000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">
      <c r="A216" s="37"/>
      <c r="B216" s="57"/>
      <c r="C216" s="59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">
      <c r="A217" s="31"/>
      <c r="B217" s="57"/>
      <c r="C217" s="59"/>
      <c r="D217" s="24" t="s">
        <v>8</v>
      </c>
      <c r="E217" s="32"/>
      <c r="F217" s="32"/>
      <c r="G217" s="32"/>
      <c r="H217" s="24" t="s">
        <v>18</v>
      </c>
    </row>
    <row r="218" spans="1:9" ht="28.9" hidden="1" customHeight="1" x14ac:dyDescent="0.2">
      <c r="A218" s="31"/>
      <c r="B218" s="57"/>
      <c r="C218" s="59"/>
      <c r="D218" s="24" t="s">
        <v>9</v>
      </c>
      <c r="E218" s="32"/>
      <c r="F218" s="32"/>
      <c r="G218" s="32"/>
      <c r="H218" s="24"/>
    </row>
    <row r="219" spans="1:9" ht="28.9" hidden="1" customHeight="1" x14ac:dyDescent="0.2">
      <c r="A219" s="31"/>
      <c r="B219" s="57"/>
      <c r="C219" s="59"/>
      <c r="D219" s="24" t="s">
        <v>10</v>
      </c>
      <c r="E219" s="32"/>
      <c r="F219" s="32"/>
      <c r="G219" s="32"/>
      <c r="H219" s="24"/>
    </row>
    <row r="220" spans="1:9" ht="14.65" hidden="1" customHeight="1" thickBot="1" x14ac:dyDescent="0.25">
      <c r="A220" s="33"/>
      <c r="B220" s="58"/>
      <c r="C220" s="60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" customHeight="1" x14ac:dyDescent="0.2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" customHeight="1" x14ac:dyDescent="0.2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65" customHeight="1" thickBot="1" x14ac:dyDescent="0.25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38.25" x14ac:dyDescent="0.2">
      <c r="A226" s="9" t="s">
        <v>49</v>
      </c>
      <c r="B226" s="45" t="s">
        <v>52</v>
      </c>
      <c r="C226" s="47" t="s">
        <v>19</v>
      </c>
      <c r="D226" s="10" t="s">
        <v>7</v>
      </c>
      <c r="E226" s="11">
        <f>E231+E236</f>
        <v>0</v>
      </c>
      <c r="F226" s="11">
        <f>F231+F236</f>
        <v>82978724</v>
      </c>
      <c r="G226" s="11">
        <f t="shared" ref="G226" si="18">G231+G236</f>
        <v>0</v>
      </c>
      <c r="H226" s="10" t="s">
        <v>0</v>
      </c>
    </row>
    <row r="227" spans="1:8" ht="38.25" x14ac:dyDescent="0.2">
      <c r="A227" s="13" t="s">
        <v>0</v>
      </c>
      <c r="B227" s="45"/>
      <c r="C227" s="47"/>
      <c r="D227" s="14" t="s">
        <v>8</v>
      </c>
      <c r="E227" s="15">
        <f>E232+E237</f>
        <v>0</v>
      </c>
      <c r="F227" s="15">
        <f t="shared" ref="F227:G227" si="19">F232+F237</f>
        <v>0</v>
      </c>
      <c r="G227" s="15">
        <f t="shared" si="19"/>
        <v>0</v>
      </c>
      <c r="H227" s="14" t="s">
        <v>18</v>
      </c>
    </row>
    <row r="228" spans="1:8" ht="25.5" x14ac:dyDescent="0.2">
      <c r="A228" s="13" t="s">
        <v>0</v>
      </c>
      <c r="B228" s="45"/>
      <c r="C228" s="47"/>
      <c r="D228" s="14" t="s">
        <v>9</v>
      </c>
      <c r="E228" s="15">
        <f>E233++E238</f>
        <v>80000.44</v>
      </c>
      <c r="F228" s="15">
        <f t="shared" ref="F228:G228" si="20">F233++F238</f>
        <v>5376515</v>
      </c>
      <c r="G228" s="15">
        <f t="shared" si="20"/>
        <v>80000</v>
      </c>
      <c r="H228" s="14"/>
    </row>
    <row r="229" spans="1:8" ht="25.5" x14ac:dyDescent="0.2">
      <c r="A229" s="13" t="s">
        <v>0</v>
      </c>
      <c r="B229" s="45"/>
      <c r="C229" s="47"/>
      <c r="D229" s="14" t="s">
        <v>10</v>
      </c>
      <c r="E229" s="15">
        <f>E234+++E239</f>
        <v>0</v>
      </c>
      <c r="F229" s="15">
        <f t="shared" ref="F229:G229" si="21">F234+++F239</f>
        <v>0</v>
      </c>
      <c r="G229" s="15">
        <f t="shared" si="21"/>
        <v>0</v>
      </c>
      <c r="H229" s="14"/>
    </row>
    <row r="230" spans="1:8" ht="13.5" thickBot="1" x14ac:dyDescent="0.25">
      <c r="A230" s="16" t="s">
        <v>0</v>
      </c>
      <c r="B230" s="46"/>
      <c r="C230" s="48"/>
      <c r="D230" s="17" t="s">
        <v>11</v>
      </c>
      <c r="E230" s="18">
        <f>SUM(E226:E229)</f>
        <v>80000.44</v>
      </c>
      <c r="F230" s="18">
        <f>SUM(F226:F229)</f>
        <v>88355239</v>
      </c>
      <c r="G230" s="18">
        <f>SUM(G226:G229)</f>
        <v>80000</v>
      </c>
      <c r="H230" s="17" t="s">
        <v>0</v>
      </c>
    </row>
    <row r="231" spans="1:8" ht="38.25" x14ac:dyDescent="0.2">
      <c r="A231" s="9" t="s">
        <v>103</v>
      </c>
      <c r="B231" s="45" t="s">
        <v>52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8.25" x14ac:dyDescent="0.2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5.5" x14ac:dyDescent="0.2">
      <c r="A233" s="13" t="s">
        <v>0</v>
      </c>
      <c r="B233" s="45"/>
      <c r="C233" s="47"/>
      <c r="D233" s="14" t="s">
        <v>9</v>
      </c>
      <c r="E233" s="15">
        <v>80000.44</v>
      </c>
      <c r="F233" s="15">
        <v>80000</v>
      </c>
      <c r="G233" s="15">
        <v>80000</v>
      </c>
      <c r="H233" s="14"/>
    </row>
    <row r="234" spans="1:8" ht="25.5" x14ac:dyDescent="0.2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5" thickBot="1" x14ac:dyDescent="0.25">
      <c r="A235" s="16" t="s">
        <v>0</v>
      </c>
      <c r="B235" s="46"/>
      <c r="C235" s="48"/>
      <c r="D235" s="17" t="s">
        <v>11</v>
      </c>
      <c r="E235" s="18">
        <f>SUM(E231:E234)</f>
        <v>80000.44</v>
      </c>
      <c r="F235" s="18">
        <f>SUM(F231:F234)</f>
        <v>80000</v>
      </c>
      <c r="G235" s="18">
        <f>SUM(G231:G234)</f>
        <v>80000</v>
      </c>
      <c r="H235" s="17" t="s">
        <v>0</v>
      </c>
    </row>
    <row r="236" spans="1:8" ht="38.25" x14ac:dyDescent="0.2">
      <c r="A236" s="9" t="s">
        <v>104</v>
      </c>
      <c r="B236" s="45" t="s">
        <v>102</v>
      </c>
      <c r="C236" s="47" t="s">
        <v>19</v>
      </c>
      <c r="D236" s="10" t="s">
        <v>7</v>
      </c>
      <c r="E236" s="11"/>
      <c r="F236" s="11">
        <v>82978724</v>
      </c>
      <c r="G236" s="11"/>
      <c r="H236" s="10" t="s">
        <v>0</v>
      </c>
    </row>
    <row r="237" spans="1:8" ht="38.25" x14ac:dyDescent="0.2">
      <c r="A237" s="13" t="s">
        <v>0</v>
      </c>
      <c r="B237" s="45"/>
      <c r="C237" s="47"/>
      <c r="D237" s="14" t="s">
        <v>8</v>
      </c>
      <c r="E237" s="15"/>
      <c r="F237" s="15"/>
      <c r="G237" s="15"/>
      <c r="H237" s="14" t="s">
        <v>18</v>
      </c>
    </row>
    <row r="238" spans="1:8" ht="25.5" x14ac:dyDescent="0.2">
      <c r="A238" s="13" t="s">
        <v>0</v>
      </c>
      <c r="B238" s="45"/>
      <c r="C238" s="47"/>
      <c r="D238" s="14" t="s">
        <v>9</v>
      </c>
      <c r="E238" s="11"/>
      <c r="F238" s="11">
        <v>5296515</v>
      </c>
      <c r="G238" s="11"/>
      <c r="H238" s="14"/>
    </row>
    <row r="239" spans="1:8" ht="25.5" x14ac:dyDescent="0.2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5" thickBot="1" x14ac:dyDescent="0.25">
      <c r="A240" s="16" t="s">
        <v>0</v>
      </c>
      <c r="B240" s="46"/>
      <c r="C240" s="48"/>
      <c r="D240" s="17" t="s">
        <v>11</v>
      </c>
      <c r="E240" s="18">
        <f>SUM(E236:E239)</f>
        <v>0</v>
      </c>
      <c r="F240" s="18">
        <f>SUM(F236:F239)</f>
        <v>88275239</v>
      </c>
      <c r="G240" s="18">
        <f>SUM(G236:G239)</f>
        <v>0</v>
      </c>
      <c r="H240" s="17" t="s">
        <v>0</v>
      </c>
    </row>
    <row r="241" spans="1:8" ht="38.25" x14ac:dyDescent="0.2">
      <c r="A241" s="9" t="s">
        <v>51</v>
      </c>
      <c r="B241" s="45" t="s">
        <v>23</v>
      </c>
      <c r="C241" s="47" t="s">
        <v>19</v>
      </c>
      <c r="D241" s="10" t="s">
        <v>7</v>
      </c>
      <c r="E241" s="11"/>
      <c r="F241" s="11"/>
      <c r="G241" s="11"/>
      <c r="H241" s="10" t="s">
        <v>0</v>
      </c>
    </row>
    <row r="242" spans="1:8" ht="38.25" x14ac:dyDescent="0.2">
      <c r="A242" s="13" t="s">
        <v>0</v>
      </c>
      <c r="B242" s="45"/>
      <c r="C242" s="47"/>
      <c r="D242" s="14" t="s">
        <v>8</v>
      </c>
      <c r="E242" s="15"/>
      <c r="F242" s="15"/>
      <c r="G242" s="15"/>
      <c r="H242" s="14" t="s">
        <v>18</v>
      </c>
    </row>
    <row r="243" spans="1:8" ht="25.5" x14ac:dyDescent="0.2">
      <c r="A243" s="13" t="s">
        <v>0</v>
      </c>
      <c r="B243" s="45"/>
      <c r="C243" s="47"/>
      <c r="D243" s="14" t="s">
        <v>9</v>
      </c>
      <c r="E243" s="11">
        <v>1203120</v>
      </c>
      <c r="F243" s="11">
        <v>1251456</v>
      </c>
      <c r="G243" s="11">
        <v>1301541</v>
      </c>
      <c r="H243" s="14"/>
    </row>
    <row r="244" spans="1:8" ht="25.5" x14ac:dyDescent="0.2">
      <c r="A244" s="13" t="s">
        <v>0</v>
      </c>
      <c r="B244" s="45"/>
      <c r="C244" s="47"/>
      <c r="D244" s="14" t="s">
        <v>10</v>
      </c>
      <c r="E244" s="15"/>
      <c r="F244" s="15"/>
      <c r="G244" s="15"/>
      <c r="H244" s="14"/>
    </row>
    <row r="245" spans="1:8" ht="13.5" thickBot="1" x14ac:dyDescent="0.25">
      <c r="A245" s="16" t="s">
        <v>0</v>
      </c>
      <c r="B245" s="46"/>
      <c r="C245" s="48"/>
      <c r="D245" s="17" t="s">
        <v>11</v>
      </c>
      <c r="E245" s="18">
        <f>SUM(E241:E244)</f>
        <v>1203120</v>
      </c>
      <c r="F245" s="18">
        <f>SUM(F241:F244)</f>
        <v>1251456</v>
      </c>
      <c r="G245" s="18">
        <f>SUM(G241:G244)</f>
        <v>1301541</v>
      </c>
      <c r="H245" s="17" t="s">
        <v>0</v>
      </c>
    </row>
    <row r="246" spans="1:8" ht="26.45" customHeight="1" x14ac:dyDescent="0.2">
      <c r="A246" s="9" t="s">
        <v>53</v>
      </c>
      <c r="B246" s="49" t="s">
        <v>99</v>
      </c>
      <c r="C246" s="50" t="s">
        <v>19</v>
      </c>
      <c r="D246" s="10" t="s">
        <v>7</v>
      </c>
      <c r="E246" s="11"/>
      <c r="F246" s="11"/>
      <c r="G246" s="11"/>
      <c r="H246" s="10" t="s">
        <v>0</v>
      </c>
    </row>
    <row r="247" spans="1:8" ht="38.25" x14ac:dyDescent="0.2">
      <c r="A247" s="13" t="s">
        <v>0</v>
      </c>
      <c r="B247" s="45"/>
      <c r="C247" s="51"/>
      <c r="D247" s="14" t="s">
        <v>8</v>
      </c>
      <c r="E247" s="15">
        <v>767</v>
      </c>
      <c r="F247" s="15">
        <v>803</v>
      </c>
      <c r="G247" s="15">
        <v>714</v>
      </c>
      <c r="H247" s="14" t="s">
        <v>18</v>
      </c>
    </row>
    <row r="248" spans="1:8" ht="25.5" x14ac:dyDescent="0.2">
      <c r="A248" s="13" t="s">
        <v>0</v>
      </c>
      <c r="B248" s="45"/>
      <c r="C248" s="51"/>
      <c r="D248" s="14" t="s">
        <v>9</v>
      </c>
      <c r="E248" s="15"/>
      <c r="F248" s="15"/>
      <c r="G248" s="15"/>
      <c r="H248" s="14"/>
    </row>
    <row r="249" spans="1:8" ht="25.5" x14ac:dyDescent="0.2">
      <c r="A249" s="13" t="s">
        <v>0</v>
      </c>
      <c r="B249" s="45"/>
      <c r="C249" s="51"/>
      <c r="D249" s="14" t="s">
        <v>10</v>
      </c>
      <c r="E249" s="15"/>
      <c r="F249" s="15"/>
      <c r="G249" s="15"/>
      <c r="H249" s="14"/>
    </row>
    <row r="250" spans="1:8" ht="13.5" thickBot="1" x14ac:dyDescent="0.25">
      <c r="A250" s="16" t="s">
        <v>0</v>
      </c>
      <c r="B250" s="46"/>
      <c r="C250" s="52"/>
      <c r="D250" s="17" t="s">
        <v>11</v>
      </c>
      <c r="E250" s="18">
        <f>SUM(E246:E249)</f>
        <v>767</v>
      </c>
      <c r="F250" s="18">
        <f>SUM(F246:F249)</f>
        <v>803</v>
      </c>
      <c r="G250" s="18">
        <f>SUM(G246:G249)</f>
        <v>714</v>
      </c>
      <c r="H250" s="17" t="s">
        <v>0</v>
      </c>
    </row>
    <row r="251" spans="1:8" ht="38.25" x14ac:dyDescent="0.2">
      <c r="A251" s="9" t="s">
        <v>101</v>
      </c>
      <c r="B251" s="45" t="s">
        <v>107</v>
      </c>
      <c r="C251" s="47" t="s">
        <v>19</v>
      </c>
      <c r="D251" s="10" t="s">
        <v>7</v>
      </c>
      <c r="E251" s="11"/>
      <c r="F251" s="11"/>
      <c r="G251" s="11"/>
      <c r="H251" s="10" t="s">
        <v>0</v>
      </c>
    </row>
    <row r="252" spans="1:8" ht="38.25" x14ac:dyDescent="0.2">
      <c r="A252" s="13" t="s">
        <v>0</v>
      </c>
      <c r="B252" s="45"/>
      <c r="C252" s="47"/>
      <c r="D252" s="14" t="s">
        <v>8</v>
      </c>
      <c r="E252" s="15"/>
      <c r="F252" s="15"/>
      <c r="G252" s="15"/>
      <c r="H252" s="14" t="s">
        <v>18</v>
      </c>
    </row>
    <row r="253" spans="1:8" ht="25.5" x14ac:dyDescent="0.2">
      <c r="A253" s="13" t="s">
        <v>0</v>
      </c>
      <c r="B253" s="45"/>
      <c r="C253" s="47"/>
      <c r="D253" s="14" t="s">
        <v>9</v>
      </c>
      <c r="E253" s="15">
        <v>588549</v>
      </c>
      <c r="F253" s="15">
        <v>189000</v>
      </c>
      <c r="G253" s="15">
        <v>189000</v>
      </c>
      <c r="H253" s="14"/>
    </row>
    <row r="254" spans="1:8" ht="25.5" x14ac:dyDescent="0.2">
      <c r="A254" s="13" t="s">
        <v>0</v>
      </c>
      <c r="B254" s="45"/>
      <c r="C254" s="47"/>
      <c r="D254" s="14" t="s">
        <v>10</v>
      </c>
      <c r="E254" s="15"/>
      <c r="F254" s="15"/>
      <c r="G254" s="15"/>
      <c r="H254" s="14"/>
    </row>
    <row r="255" spans="1:8" ht="13.5" thickBot="1" x14ac:dyDescent="0.25">
      <c r="A255" s="16" t="s">
        <v>0</v>
      </c>
      <c r="B255" s="46"/>
      <c r="C255" s="48"/>
      <c r="D255" s="17" t="s">
        <v>11</v>
      </c>
      <c r="E255" s="18">
        <f>SUM(E251:E254)</f>
        <v>588549</v>
      </c>
      <c r="F255" s="18">
        <f>SUM(F251:F254)</f>
        <v>189000</v>
      </c>
      <c r="G255" s="18">
        <f>SUM(G251:G254)</f>
        <v>189000</v>
      </c>
      <c r="H255" s="17" t="s">
        <v>0</v>
      </c>
    </row>
    <row r="256" spans="1:8" ht="38.25" x14ac:dyDescent="0.2">
      <c r="A256" s="9" t="s">
        <v>105</v>
      </c>
      <c r="B256" s="45" t="s">
        <v>108</v>
      </c>
      <c r="C256" s="47" t="s">
        <v>19</v>
      </c>
      <c r="D256" s="10" t="s">
        <v>7</v>
      </c>
      <c r="E256" s="11">
        <v>56165</v>
      </c>
      <c r="F256" s="11">
        <v>56165</v>
      </c>
      <c r="G256" s="11">
        <v>56165</v>
      </c>
      <c r="H256" s="10" t="s">
        <v>0</v>
      </c>
    </row>
    <row r="257" spans="1:8" ht="38.25" x14ac:dyDescent="0.2">
      <c r="A257" s="13" t="s">
        <v>0</v>
      </c>
      <c r="B257" s="45"/>
      <c r="C257" s="47"/>
      <c r="D257" s="14" t="s">
        <v>8</v>
      </c>
      <c r="E257" s="15"/>
      <c r="F257" s="15"/>
      <c r="G257" s="15"/>
      <c r="H257" s="14" t="s">
        <v>18</v>
      </c>
    </row>
    <row r="258" spans="1:8" ht="25.5" x14ac:dyDescent="0.2">
      <c r="A258" s="13" t="s">
        <v>0</v>
      </c>
      <c r="B258" s="45"/>
      <c r="C258" s="47"/>
      <c r="D258" s="14" t="s">
        <v>9</v>
      </c>
      <c r="E258" s="15">
        <v>0</v>
      </c>
      <c r="F258" s="15"/>
      <c r="G258" s="15"/>
      <c r="H258" s="14"/>
    </row>
    <row r="259" spans="1:8" ht="25.5" x14ac:dyDescent="0.2">
      <c r="A259" s="13" t="s">
        <v>0</v>
      </c>
      <c r="B259" s="45"/>
      <c r="C259" s="47"/>
      <c r="D259" s="14" t="s">
        <v>10</v>
      </c>
      <c r="E259" s="15"/>
      <c r="F259" s="15"/>
      <c r="G259" s="15"/>
      <c r="H259" s="14"/>
    </row>
    <row r="260" spans="1:8" ht="13.5" thickBot="1" x14ac:dyDescent="0.25">
      <c r="A260" s="16" t="s">
        <v>0</v>
      </c>
      <c r="B260" s="46"/>
      <c r="C260" s="48"/>
      <c r="D260" s="17" t="s">
        <v>11</v>
      </c>
      <c r="E260" s="18">
        <f>SUM(E256:E259)</f>
        <v>56165</v>
      </c>
      <c r="F260" s="18">
        <f>SUM(F256:F259)</f>
        <v>56165</v>
      </c>
      <c r="G260" s="18">
        <f>SUM(G256:G259)</f>
        <v>56165</v>
      </c>
      <c r="H260" s="17" t="s">
        <v>0</v>
      </c>
    </row>
    <row r="261" spans="1:8" ht="38.25" x14ac:dyDescent="0.2">
      <c r="A261" s="9" t="s">
        <v>111</v>
      </c>
      <c r="B261" s="45" t="s">
        <v>112</v>
      </c>
      <c r="C261" s="47" t="s">
        <v>19</v>
      </c>
      <c r="D261" s="10" t="s">
        <v>7</v>
      </c>
      <c r="E261" s="11"/>
      <c r="F261" s="11"/>
      <c r="G261" s="11"/>
      <c r="H261" s="10" t="s">
        <v>0</v>
      </c>
    </row>
    <row r="262" spans="1:8" ht="38.25" x14ac:dyDescent="0.2">
      <c r="A262" s="13" t="s">
        <v>0</v>
      </c>
      <c r="B262" s="45"/>
      <c r="C262" s="47"/>
      <c r="D262" s="14" t="s">
        <v>8</v>
      </c>
      <c r="E262" s="15"/>
      <c r="F262" s="15"/>
      <c r="G262" s="15"/>
      <c r="H262" s="14" t="s">
        <v>18</v>
      </c>
    </row>
    <row r="263" spans="1:8" ht="25.5" x14ac:dyDescent="0.2">
      <c r="A263" s="13" t="s">
        <v>0</v>
      </c>
      <c r="B263" s="45"/>
      <c r="C263" s="47"/>
      <c r="D263" s="14" t="s">
        <v>9</v>
      </c>
      <c r="E263" s="15">
        <v>84000</v>
      </c>
      <c r="F263" s="15"/>
      <c r="G263" s="15"/>
      <c r="H263" s="14"/>
    </row>
    <row r="264" spans="1:8" ht="25.5" x14ac:dyDescent="0.2">
      <c r="A264" s="13" t="s">
        <v>0</v>
      </c>
      <c r="B264" s="45"/>
      <c r="C264" s="47"/>
      <c r="D264" s="14" t="s">
        <v>10</v>
      </c>
      <c r="E264" s="15"/>
      <c r="F264" s="15"/>
      <c r="G264" s="15"/>
      <c r="H264" s="14"/>
    </row>
    <row r="265" spans="1:8" ht="13.5" thickBot="1" x14ac:dyDescent="0.25">
      <c r="A265" s="16" t="s">
        <v>0</v>
      </c>
      <c r="B265" s="46"/>
      <c r="C265" s="48"/>
      <c r="D265" s="17" t="s">
        <v>11</v>
      </c>
      <c r="E265" s="18">
        <f>SUM(E261:E264)</f>
        <v>84000</v>
      </c>
      <c r="F265" s="18">
        <f>SUM(F261:F264)</f>
        <v>0</v>
      </c>
      <c r="G265" s="18">
        <f>SUM(G261:G264)</f>
        <v>0</v>
      </c>
      <c r="H265" s="17" t="s">
        <v>0</v>
      </c>
    </row>
  </sheetData>
  <mergeCells count="109">
    <mergeCell ref="B261:B265"/>
    <mergeCell ref="C261:C265"/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231:B235"/>
    <mergeCell ref="C231:C2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31:B35"/>
    <mergeCell ref="B16:B2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126:B130"/>
    <mergeCell ref="C126:C130"/>
    <mergeCell ref="B131:B135"/>
    <mergeCell ref="C131:C135"/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2023-12-28T07:00:59Z</dcterms:modified>
</cp:coreProperties>
</file>