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52511"/>
</workbook>
</file>

<file path=xl/calcChain.xml><?xml version="1.0" encoding="utf-8"?>
<calcChain xmlns="http://schemas.openxmlformats.org/spreadsheetml/2006/main">
  <c r="E8" i="1" l="1"/>
  <c r="E78" i="1" l="1"/>
  <c r="E70" i="1" l="1"/>
  <c r="F70" i="1"/>
  <c r="G70" i="1"/>
  <c r="G165" i="1" l="1"/>
  <c r="F165" i="1"/>
  <c r="E165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E131" i="1"/>
  <c r="G77" i="1"/>
  <c r="G78" i="1"/>
  <c r="G79" i="1"/>
  <c r="F77" i="1"/>
  <c r="F78" i="1"/>
  <c r="F79" i="1"/>
  <c r="E77" i="1"/>
  <c r="E79" i="1"/>
  <c r="F76" i="1"/>
  <c r="G76" i="1"/>
  <c r="E76" i="1"/>
  <c r="F64" i="1"/>
  <c r="G64" i="1"/>
  <c r="E64" i="1"/>
  <c r="F63" i="1"/>
  <c r="G63" i="1"/>
  <c r="F62" i="1"/>
  <c r="G62" i="1"/>
  <c r="E62" i="1"/>
  <c r="F61" i="1"/>
  <c r="G61" i="1"/>
  <c r="E61" i="1"/>
  <c r="E28" i="1"/>
  <c r="F27" i="1"/>
  <c r="G27" i="1"/>
  <c r="F26" i="1"/>
  <c r="G26" i="1"/>
  <c r="E26" i="1"/>
  <c r="E6" i="1" s="1"/>
  <c r="E27" i="1"/>
  <c r="E29" i="1"/>
  <c r="F28" i="1"/>
  <c r="G28" i="1"/>
  <c r="E13" i="1"/>
  <c r="F13" i="1"/>
  <c r="G13" i="1"/>
  <c r="F8" i="1" l="1"/>
  <c r="G8" i="1"/>
  <c r="E9" i="1"/>
  <c r="E80" i="1"/>
  <c r="G150" i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F7" i="1" s="1"/>
  <c r="G12" i="1"/>
  <c r="G7" i="1" s="1"/>
  <c r="E12" i="1"/>
  <c r="E7" i="1" s="1"/>
  <c r="F11" i="1"/>
  <c r="F6" i="1" s="1"/>
  <c r="G11" i="1"/>
  <c r="G6" i="1" s="1"/>
  <c r="E11" i="1"/>
  <c r="F29" i="1"/>
  <c r="F9" i="1" s="1"/>
  <c r="G29" i="1"/>
  <c r="G9" i="1" s="1"/>
  <c r="F20" i="1"/>
  <c r="G20" i="1"/>
  <c r="E20" i="1"/>
  <c r="F25" i="1"/>
  <c r="G25" i="1"/>
  <c r="E25" i="1"/>
  <c r="F35" i="1"/>
  <c r="G35" i="1"/>
  <c r="E35" i="1"/>
  <c r="F40" i="1"/>
  <c r="G40" i="1"/>
  <c r="E40" i="1"/>
  <c r="F10" i="1" l="1"/>
  <c r="G15" i="1"/>
  <c r="F15" i="1"/>
  <c r="G10" i="1"/>
  <c r="F30" i="1"/>
  <c r="E10" i="1"/>
  <c r="G30" i="1"/>
  <c r="E15" i="1"/>
  <c r="E30" i="1"/>
</calcChain>
</file>

<file path=xl/sharedStrings.xml><?xml version="1.0" encoding="utf-8"?>
<sst xmlns="http://schemas.openxmlformats.org/spreadsheetml/2006/main" count="492" uniqueCount="81">
  <si>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</si>
  <si>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</si>
  <si>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</si>
  <si>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</si>
  <si>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</si>
  <si>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</si>
  <si>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</si>
  <si>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</si>
  <si>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</si>
  <si>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</si>
  <si>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</si>
  <si>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</si>
  <si>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</si>
  <si>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</si>
  <si>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</si>
  <si>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</si>
  <si>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</si>
  <si>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</si>
  <si>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</si>
  <si>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</si>
  <si>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</si>
  <si>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</si>
  <si>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</si>
  <si>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</si>
  <si>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</si>
  <si>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</si>
  <si>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</si>
  <si>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</si>
  <si>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</si>
  <si>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</si>
  <si>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</si>
  <si>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</si>
  <si>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</si>
  <si>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</si>
  <si>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</si>
  <si>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</si>
  <si>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</si>
  <si>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</si>
  <si>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</si>
  <si>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</si>
  <si>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</si>
  <si>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</si>
  <si>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</si>
  <si>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</si>
  <si>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6.1.</t>
  </si>
  <si>
    <t>6.</t>
  </si>
  <si>
    <t>1,2,3,4,5,7,8</t>
  </si>
  <si>
    <t>9,11,12,13</t>
  </si>
  <si>
    <t>7.</t>
  </si>
  <si>
    <t>Приобретение спортивной формы, оборудования и инвентаря для МБДОУ ДЮСШ Жирятинского района</t>
  </si>
  <si>
    <t xml:space="preserve">Реализация государственной политики в сфере образования на территории Жирятиского района     </t>
  </si>
  <si>
    <t>Руководство и управление в сфере установленных функций органов местного самоуправления</t>
  </si>
  <si>
    <t>Учреждения, обеспечивающие деятельность органов местного самоуправления и муниципальных  учреждений</t>
  </si>
  <si>
    <t xml:space="preserve">Повышение доступности и качества предоставления дошкольного, общего образования, дополнительного образования детей 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</si>
  <si>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</si>
  <si>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</si>
  <si>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Дошкольные образовательные организации </t>
  </si>
  <si>
    <t xml:space="preserve">Общеобразовательные организации </t>
  </si>
  <si>
    <t xml:space="preserve">Организации дополнительного образования </t>
  </si>
  <si>
    <t xml:space="preserve">Учреждения психолого-медико-социального сопровождения </t>
  </si>
  <si>
    <t xml:space="preserve">Развитие детского и юношеского спорта </t>
  </si>
  <si>
    <t xml:space="preserve">Организация дополнительного образования </t>
  </si>
  <si>
    <t xml:space="preserve">Другие вопросы в области образования </t>
  </si>
  <si>
    <t xml:space="preserve">Мероприятия по проведению оздоровительной кампании детей </t>
  </si>
  <si>
    <t xml:space="preserve">Мероприятия по проведению оздоровительной кампании детей местный бюджет 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</si>
  <si>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</si>
  <si>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</si>
  <si>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 xml:space="preserve">Организация и проведение олимпиад, выставок, конкурсов, конференций и других общественных мероприятий </t>
  </si>
  <si>
    <t xml:space="preserve">Повышение энергетической эффективности и обеспечение энергосбережения 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</si>
  <si>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</si>
  <si>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</si>
  <si>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</si>
  <si>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>Создание доступной среды для граждан-инвалидов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</si>
  <si>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</si>
  <si>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</si>
  <si>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</t>
  </si>
  <si>
    <t>Компенсация части родительской платы за присмотр и уход за детьми в образовательных организациях</t>
  </si>
  <si>
    <t>8.</t>
  </si>
  <si>
    <t>Стимулирование результатов социально-экономического развития территирий и качества управления общественными финансами муниципальных районов (городских округлв)</t>
  </si>
  <si>
    <t>9.</t>
  </si>
  <si>
    <t>Отдельные мероприятия по развитию спорта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</si>
</sst>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8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="90" zoomScaleNormal="90" workbookViewId="0">
      <pane xSplit="1" ySplit="5" topLeftCell="B151" activePane="bottomRight" state="frozen"/>
      <selection pane="topRight" activeCell="B1" sqref="B1"/>
      <selection pane="bottomLeft" activeCell="A6" sqref="A6"/>
      <selection pane="bottomRight" activeCell="E151" sqref="E15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25" t="s">
        <v>19</v>
      </c>
      <c r="E2" s="26"/>
      <c r="F2" s="26"/>
      <c r="G2" s="26"/>
      <c r="H2" s="26"/>
    </row>
    <row r="3" spans="1:8" ht="20.25" customHeight="1" x14ac:dyDescent="0.2">
      <c r="A3" s="27" t="s">
        <v>18</v>
      </c>
      <c r="B3" s="27"/>
      <c r="C3" s="27"/>
      <c r="D3" s="27"/>
      <c r="E3" s="27"/>
      <c r="F3" s="27"/>
      <c r="G3" s="27"/>
      <c r="H3" s="27"/>
    </row>
    <row r="4" spans="1:8" ht="34.5" customHeight="1" x14ac:dyDescent="0.2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/>
      <c r="G4" s="28"/>
      <c r="H4" s="28" t="s">
        <v>6</v>
      </c>
    </row>
    <row r="5" spans="1:8" ht="56.25" customHeight="1" x14ac:dyDescent="0.2">
      <c r="A5" s="29" t="s">
        <v>0</v>
      </c>
      <c r="B5" s="29" t="s">
        <v>0</v>
      </c>
      <c r="C5" s="28" t="s">
        <v>0</v>
      </c>
      <c r="D5" s="28" t="s">
        <v>0</v>
      </c>
      <c r="E5" s="7" t="s">
        <v>22</v>
      </c>
      <c r="F5" s="7" t="s">
        <v>23</v>
      </c>
      <c r="G5" s="7" t="s">
        <v>24</v>
      </c>
      <c r="H5" s="28" t="s">
        <v>0</v>
      </c>
    </row>
    <row r="6" spans="1:8" ht="38.25" customHeight="1" x14ac:dyDescent="0.2">
      <c r="A6" s="3" t="s">
        <v>0</v>
      </c>
      <c r="B6" s="4" t="s">
        <v>20</v>
      </c>
      <c r="C6" s="23" t="s">
        <v>21</v>
      </c>
      <c r="D6" s="8" t="s">
        <v>7</v>
      </c>
      <c r="E6" s="9">
        <f>E26+E61+E76+E131+E141+E161</f>
        <v>57118085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23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23"/>
      <c r="D8" s="8" t="s">
        <v>9</v>
      </c>
      <c r="E8" s="9">
        <f>E13+E28+E63+E78+E133+E143+E163+E158+E153</f>
        <v>34902146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23"/>
      <c r="D9" s="8" t="s">
        <v>10</v>
      </c>
      <c r="E9" s="9">
        <f t="shared" si="1"/>
        <v>0</v>
      </c>
      <c r="F9" s="9">
        <f>F14+F29+F64+F79+F134+F144</f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24"/>
      <c r="D10" s="10" t="s">
        <v>11</v>
      </c>
      <c r="E10" s="11">
        <f>SUM(E6:E9)</f>
        <v>92020231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50</v>
      </c>
      <c r="C11" s="23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23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5.5" x14ac:dyDescent="0.2">
      <c r="A13" s="3" t="s">
        <v>0</v>
      </c>
      <c r="B13" s="4" t="s">
        <v>0</v>
      </c>
      <c r="C13" s="23"/>
      <c r="D13" s="8" t="s">
        <v>9</v>
      </c>
      <c r="E13" s="9">
        <f>E18+E23</f>
        <v>13495110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23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24"/>
      <c r="D15" s="10" t="s">
        <v>11</v>
      </c>
      <c r="E15" s="11">
        <f>SUM(E11:E14)</f>
        <v>13495110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51</v>
      </c>
      <c r="C16" s="23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23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23"/>
      <c r="D18" s="8" t="s">
        <v>9</v>
      </c>
      <c r="E18" s="9">
        <v>822105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23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24"/>
      <c r="D20" s="10" t="s">
        <v>11</v>
      </c>
      <c r="E20" s="11">
        <f>SUM(E16:E19)</f>
        <v>822105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52</v>
      </c>
      <c r="C21" s="23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23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23"/>
      <c r="D23" s="8" t="s">
        <v>9</v>
      </c>
      <c r="E23" s="9">
        <v>12673005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23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24"/>
      <c r="D25" s="10" t="s">
        <v>11</v>
      </c>
      <c r="E25" s="11">
        <f>SUM(E21:E24)</f>
        <v>12673005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53</v>
      </c>
      <c r="C26" s="23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46</v>
      </c>
    </row>
    <row r="27" spans="1:8" ht="43.35" customHeight="1" x14ac:dyDescent="0.2">
      <c r="A27" s="3" t="s">
        <v>0</v>
      </c>
      <c r="B27" s="4" t="s">
        <v>0</v>
      </c>
      <c r="C27" s="23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23"/>
      <c r="D28" s="8" t="s">
        <v>9</v>
      </c>
      <c r="E28" s="9">
        <f>E33+E38+E43+E48+E53+E58</f>
        <v>18044554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23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24"/>
      <c r="D30" s="10" t="s">
        <v>11</v>
      </c>
      <c r="E30" s="11">
        <f>SUM(E26:E29)</f>
        <v>72704261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54</v>
      </c>
      <c r="C31" s="23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23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23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23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24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55</v>
      </c>
      <c r="C36" s="23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23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23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23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24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25</v>
      </c>
      <c r="B41" s="12" t="s">
        <v>56</v>
      </c>
      <c r="C41" s="23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23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23"/>
      <c r="D43" s="8" t="s">
        <v>9</v>
      </c>
      <c r="E43" s="9">
        <v>2468274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23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24"/>
      <c r="D45" s="10" t="s">
        <v>11</v>
      </c>
      <c r="E45" s="11">
        <f>SUM(E41:E44)</f>
        <v>2468274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26</v>
      </c>
      <c r="B46" s="12" t="s">
        <v>57</v>
      </c>
      <c r="C46" s="23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23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23"/>
      <c r="D48" s="8" t="s">
        <v>9</v>
      </c>
      <c r="E48" s="9">
        <v>12570512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23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24"/>
      <c r="D50" s="10" t="s">
        <v>11</v>
      </c>
      <c r="E50" s="11">
        <f>SUM(E46:E49)</f>
        <v>12570512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27</v>
      </c>
      <c r="B51" s="12" t="s">
        <v>58</v>
      </c>
      <c r="C51" s="23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23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23"/>
      <c r="D53" s="8" t="s">
        <v>9</v>
      </c>
      <c r="E53" s="9">
        <v>2021837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23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24"/>
      <c r="D55" s="10" t="s">
        <v>11</v>
      </c>
      <c r="E55" s="11">
        <f>SUM(E51:E54)</f>
        <v>2021837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28</v>
      </c>
      <c r="B56" s="12" t="s">
        <v>59</v>
      </c>
      <c r="C56" s="23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23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23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23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24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29</v>
      </c>
      <c r="B61" s="12" t="s">
        <v>60</v>
      </c>
      <c r="C61" s="23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23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23"/>
      <c r="D63" s="8" t="s">
        <v>9</v>
      </c>
      <c r="E63" s="9">
        <v>1109239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23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24"/>
      <c r="D65" s="10" t="s">
        <v>11</v>
      </c>
      <c r="E65" s="11">
        <f>SUM(E61:E64)</f>
        <v>1109239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30</v>
      </c>
      <c r="B66" s="12" t="s">
        <v>61</v>
      </c>
      <c r="C66" s="23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23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23"/>
      <c r="D68" s="8" t="s">
        <v>9</v>
      </c>
      <c r="E68" s="9">
        <v>1109239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23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24"/>
      <c r="D70" s="10" t="s">
        <v>11</v>
      </c>
      <c r="E70" s="11">
        <f>SUM(E66:E69)</f>
        <v>1109239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0.75" customHeight="1" x14ac:dyDescent="0.2">
      <c r="A71" s="13"/>
      <c r="B71" s="12"/>
      <c r="C71" s="23"/>
      <c r="D71" s="8"/>
      <c r="E71" s="9"/>
      <c r="F71" s="9"/>
      <c r="G71" s="9"/>
      <c r="H71" s="8"/>
    </row>
    <row r="72" spans="1:8" hidden="1" x14ac:dyDescent="0.2">
      <c r="A72" s="3"/>
      <c r="B72" s="4"/>
      <c r="C72" s="23"/>
      <c r="D72" s="8"/>
      <c r="E72" s="9"/>
      <c r="F72" s="9"/>
      <c r="G72" s="9"/>
      <c r="H72" s="8"/>
    </row>
    <row r="73" spans="1:8" hidden="1" x14ac:dyDescent="0.2">
      <c r="A73" s="3"/>
      <c r="B73" s="4"/>
      <c r="C73" s="23"/>
      <c r="D73" s="8"/>
      <c r="E73" s="9"/>
      <c r="F73" s="9"/>
      <c r="G73" s="9"/>
      <c r="H73" s="8"/>
    </row>
    <row r="74" spans="1:8" hidden="1" x14ac:dyDescent="0.2">
      <c r="A74" s="3"/>
      <c r="B74" s="4"/>
      <c r="C74" s="23"/>
      <c r="D74" s="8"/>
      <c r="E74" s="9"/>
      <c r="F74" s="9"/>
      <c r="G74" s="9"/>
      <c r="H74" s="8"/>
    </row>
    <row r="75" spans="1:8" hidden="1" x14ac:dyDescent="0.2">
      <c r="A75" s="5"/>
      <c r="B75" s="6"/>
      <c r="C75" s="24"/>
      <c r="D75" s="10"/>
      <c r="E75" s="11"/>
      <c r="F75" s="11"/>
      <c r="G75" s="11"/>
      <c r="H75" s="10"/>
    </row>
    <row r="76" spans="1:8" ht="38.25" x14ac:dyDescent="0.2">
      <c r="A76" s="13" t="s">
        <v>31</v>
      </c>
      <c r="B76" s="12" t="s">
        <v>62</v>
      </c>
      <c r="C76" s="23" t="s">
        <v>21</v>
      </c>
      <c r="D76" s="8" t="s">
        <v>7</v>
      </c>
      <c r="E76" s="9">
        <f>E81+E86+E91+E96+E101+E106+E111+E116+E121+E126</f>
        <v>187200</v>
      </c>
      <c r="F76" s="9">
        <f t="shared" ref="F76:G76" si="24">F81+F86+F91+F96+F101+F106+F111+F116+F121+F126</f>
        <v>187200</v>
      </c>
      <c r="G76" s="9">
        <f t="shared" si="24"/>
        <v>187200</v>
      </c>
      <c r="H76" s="8" t="s">
        <v>47</v>
      </c>
    </row>
    <row r="77" spans="1:8" ht="38.25" x14ac:dyDescent="0.2">
      <c r="A77" s="3" t="s">
        <v>0</v>
      </c>
      <c r="B77" s="4" t="s">
        <v>0</v>
      </c>
      <c r="C77" s="23"/>
      <c r="D77" s="8" t="s">
        <v>8</v>
      </c>
      <c r="E77" s="9">
        <f t="shared" ref="E77:G79" si="25">E82+E87+E92+E97+E102+E107+E112+E117+E122+E127</f>
        <v>0</v>
      </c>
      <c r="F77" s="9">
        <f t="shared" si="25"/>
        <v>0</v>
      </c>
      <c r="G77" s="9">
        <f t="shared" si="25"/>
        <v>0</v>
      </c>
      <c r="H77" s="8"/>
    </row>
    <row r="78" spans="1:8" ht="25.5" x14ac:dyDescent="0.2">
      <c r="A78" s="3" t="s">
        <v>0</v>
      </c>
      <c r="B78" s="4" t="s">
        <v>0</v>
      </c>
      <c r="C78" s="23"/>
      <c r="D78" s="8" t="s">
        <v>9</v>
      </c>
      <c r="E78" s="9">
        <f>E88+E93+E98+E103+E108+E113+E118+E123+E128</f>
        <v>2168243</v>
      </c>
      <c r="F78" s="9">
        <f t="shared" si="25"/>
        <v>1188946</v>
      </c>
      <c r="G78" s="9">
        <f t="shared" si="25"/>
        <v>1441643</v>
      </c>
      <c r="H78" s="8"/>
    </row>
    <row r="79" spans="1:8" ht="25.5" x14ac:dyDescent="0.2">
      <c r="A79" s="3" t="s">
        <v>0</v>
      </c>
      <c r="B79" s="4" t="s">
        <v>0</v>
      </c>
      <c r="C79" s="23"/>
      <c r="D79" s="8" t="s">
        <v>10</v>
      </c>
      <c r="E79" s="9">
        <f t="shared" si="25"/>
        <v>0</v>
      </c>
      <c r="F79" s="9">
        <f t="shared" si="25"/>
        <v>0</v>
      </c>
      <c r="G79" s="9">
        <f t="shared" si="25"/>
        <v>0</v>
      </c>
      <c r="H79" s="8"/>
    </row>
    <row r="80" spans="1:8" x14ac:dyDescent="0.2">
      <c r="A80" s="5" t="s">
        <v>0</v>
      </c>
      <c r="B80" s="6" t="s">
        <v>0</v>
      </c>
      <c r="C80" s="24"/>
      <c r="D80" s="10" t="s">
        <v>11</v>
      </c>
      <c r="E80" s="11">
        <f>SUM(E76:E79)</f>
        <v>2355443</v>
      </c>
      <c r="F80" s="11">
        <f t="shared" ref="F80:G80" si="26">SUM(F76:F79)</f>
        <v>1376146</v>
      </c>
      <c r="G80" s="11">
        <f t="shared" si="26"/>
        <v>1628843</v>
      </c>
      <c r="H80" s="10"/>
    </row>
    <row r="81" spans="1:8" ht="38.25" x14ac:dyDescent="0.2">
      <c r="A81" s="13" t="s">
        <v>32</v>
      </c>
      <c r="B81" s="12" t="s">
        <v>63</v>
      </c>
      <c r="C81" s="23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23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23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23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24"/>
      <c r="D85" s="10" t="s">
        <v>11</v>
      </c>
      <c r="E85" s="11">
        <f>SUM(E81:E84)</f>
        <v>187200</v>
      </c>
      <c r="F85" s="11">
        <f t="shared" ref="F85:G85" si="27">SUM(F81:F84)</f>
        <v>187200</v>
      </c>
      <c r="G85" s="11">
        <f t="shared" si="27"/>
        <v>187200</v>
      </c>
      <c r="H85" s="10"/>
    </row>
    <row r="86" spans="1:8" ht="38.25" x14ac:dyDescent="0.2">
      <c r="A86" s="13" t="s">
        <v>33</v>
      </c>
      <c r="B86" s="12" t="s">
        <v>64</v>
      </c>
      <c r="C86" s="23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23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23"/>
      <c r="D88" s="8" t="s">
        <v>9</v>
      </c>
      <c r="E88" s="9">
        <v>80320</v>
      </c>
      <c r="F88" s="9">
        <v>80320</v>
      </c>
      <c r="G88" s="9">
        <v>80320</v>
      </c>
      <c r="H88" s="8"/>
    </row>
    <row r="89" spans="1:8" ht="25.5" x14ac:dyDescent="0.2">
      <c r="A89" s="3" t="s">
        <v>0</v>
      </c>
      <c r="B89" s="4" t="s">
        <v>0</v>
      </c>
      <c r="C89" s="23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24"/>
      <c r="D90" s="10" t="s">
        <v>11</v>
      </c>
      <c r="E90" s="11">
        <f>SUM(E86:E89)</f>
        <v>80320</v>
      </c>
      <c r="F90" s="11">
        <f t="shared" ref="F90:G90" si="28">SUM(F86:F89)</f>
        <v>80320</v>
      </c>
      <c r="G90" s="11">
        <f t="shared" si="28"/>
        <v>80320</v>
      </c>
      <c r="H90" s="10"/>
    </row>
    <row r="91" spans="1:8" ht="38.25" x14ac:dyDescent="0.2">
      <c r="A91" s="13" t="s">
        <v>34</v>
      </c>
      <c r="B91" s="12" t="s">
        <v>65</v>
      </c>
      <c r="C91" s="23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23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23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23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24"/>
      <c r="D95" s="10" t="s">
        <v>11</v>
      </c>
      <c r="E95" s="11">
        <f>SUM(E91:E94)</f>
        <v>5075</v>
      </c>
      <c r="F95" s="11">
        <f t="shared" ref="F95:G95" si="29">SUM(F91:F94)</f>
        <v>5075</v>
      </c>
      <c r="G95" s="11">
        <f t="shared" si="29"/>
        <v>5075</v>
      </c>
      <c r="H95" s="10"/>
    </row>
    <row r="96" spans="1:8" ht="38.25" x14ac:dyDescent="0.2">
      <c r="A96" s="13" t="s">
        <v>35</v>
      </c>
      <c r="B96" s="12" t="s">
        <v>66</v>
      </c>
      <c r="C96" s="23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23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23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23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24"/>
      <c r="D100" s="10" t="s">
        <v>11</v>
      </c>
      <c r="E100" s="11">
        <f>SUM(E96:E99)</f>
        <v>20000</v>
      </c>
      <c r="F100" s="11">
        <f t="shared" ref="F100:G100" si="30">SUM(F96:F99)</f>
        <v>20000</v>
      </c>
      <c r="G100" s="11">
        <f t="shared" si="30"/>
        <v>20000</v>
      </c>
      <c r="H100" s="10"/>
    </row>
    <row r="101" spans="1:8" ht="51" x14ac:dyDescent="0.2">
      <c r="A101" s="13" t="s">
        <v>36</v>
      </c>
      <c r="B101" s="12" t="s">
        <v>67</v>
      </c>
      <c r="C101" s="23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23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23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23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24"/>
      <c r="D105" s="10" t="s">
        <v>11</v>
      </c>
      <c r="E105" s="11">
        <f>SUM(E101:E104)</f>
        <v>20000</v>
      </c>
      <c r="F105" s="11">
        <f t="shared" ref="F105:G105" si="31">SUM(F101:F104)</f>
        <v>20000</v>
      </c>
      <c r="G105" s="11">
        <f t="shared" si="31"/>
        <v>20000</v>
      </c>
      <c r="H105" s="10"/>
    </row>
    <row r="106" spans="1:8" ht="38.25" x14ac:dyDescent="0.2">
      <c r="A106" s="13" t="s">
        <v>37</v>
      </c>
      <c r="B106" s="12" t="s">
        <v>68</v>
      </c>
      <c r="C106" s="23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23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23"/>
      <c r="D108" s="8" t="s">
        <v>9</v>
      </c>
      <c r="E108" s="9">
        <v>118600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23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24"/>
      <c r="D110" s="10" t="s">
        <v>11</v>
      </c>
      <c r="E110" s="11">
        <f>SUM(E106:E109)</f>
        <v>118600</v>
      </c>
      <c r="F110" s="11">
        <f t="shared" ref="F110:G110" si="32">SUM(F106:F109)</f>
        <v>50000</v>
      </c>
      <c r="G110" s="11">
        <f t="shared" si="32"/>
        <v>50000</v>
      </c>
      <c r="H110" s="10"/>
    </row>
    <row r="111" spans="1:8" ht="38.25" x14ac:dyDescent="0.2">
      <c r="A111" s="13" t="s">
        <v>38</v>
      </c>
      <c r="B111" s="12" t="s">
        <v>69</v>
      </c>
      <c r="C111" s="23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23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23"/>
      <c r="D113" s="8" t="s">
        <v>9</v>
      </c>
      <c r="E113" s="9">
        <v>754248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23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24"/>
      <c r="D115" s="10" t="s">
        <v>11</v>
      </c>
      <c r="E115" s="11">
        <f>SUM(E111:E114)</f>
        <v>754248</v>
      </c>
      <c r="F115" s="11">
        <f t="shared" ref="F115:G115" si="33">SUM(F111:F114)</f>
        <v>754248</v>
      </c>
      <c r="G115" s="11">
        <f t="shared" si="33"/>
        <v>754248</v>
      </c>
      <c r="H115" s="10"/>
    </row>
    <row r="116" spans="1:8" ht="38.25" x14ac:dyDescent="0.2">
      <c r="A116" s="13" t="s">
        <v>39</v>
      </c>
      <c r="B116" s="12" t="s">
        <v>70</v>
      </c>
      <c r="C116" s="23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23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23"/>
      <c r="D118" s="8" t="s">
        <v>9</v>
      </c>
      <c r="E118" s="9">
        <v>120000</v>
      </c>
      <c r="F118" s="9">
        <v>59303</v>
      </c>
      <c r="G118" s="9">
        <v>112000</v>
      </c>
      <c r="H118" s="8"/>
    </row>
    <row r="119" spans="1:8" ht="25.5" x14ac:dyDescent="0.2">
      <c r="A119" s="3" t="s">
        <v>0</v>
      </c>
      <c r="B119" s="4" t="s">
        <v>0</v>
      </c>
      <c r="C119" s="23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24"/>
      <c r="D120" s="10" t="s">
        <v>11</v>
      </c>
      <c r="E120" s="11">
        <f>SUM(E116:E119)</f>
        <v>120000</v>
      </c>
      <c r="F120" s="11">
        <f t="shared" ref="F120:G120" si="34">SUM(F116:F119)</f>
        <v>59303</v>
      </c>
      <c r="G120" s="11">
        <f t="shared" si="34"/>
        <v>112000</v>
      </c>
      <c r="H120" s="10"/>
    </row>
    <row r="121" spans="1:8" ht="38.25" x14ac:dyDescent="0.2">
      <c r="A121" s="13" t="s">
        <v>40</v>
      </c>
      <c r="B121" s="12" t="s">
        <v>71</v>
      </c>
      <c r="C121" s="23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23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23"/>
      <c r="D123" s="8" t="s">
        <v>9</v>
      </c>
      <c r="E123" s="9">
        <v>1000000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23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24"/>
      <c r="D125" s="10" t="s">
        <v>11</v>
      </c>
      <c r="E125" s="11">
        <f>SUM(E121:E124)</f>
        <v>1000000</v>
      </c>
      <c r="F125" s="11">
        <f t="shared" ref="F125:G125" si="35">SUM(F121:F124)</f>
        <v>150000</v>
      </c>
      <c r="G125" s="11">
        <f t="shared" si="35"/>
        <v>350000</v>
      </c>
      <c r="H125" s="10"/>
    </row>
    <row r="126" spans="1:8" ht="38.25" x14ac:dyDescent="0.2">
      <c r="A126" s="13" t="s">
        <v>41</v>
      </c>
      <c r="B126" s="12" t="s">
        <v>72</v>
      </c>
      <c r="C126" s="23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23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23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23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24"/>
      <c r="D130" s="10" t="s">
        <v>11</v>
      </c>
      <c r="E130" s="11">
        <f>SUM(E126:E129)</f>
        <v>50000</v>
      </c>
      <c r="F130" s="11">
        <f t="shared" ref="F130:G130" si="36">SUM(F126:F129)</f>
        <v>50000</v>
      </c>
      <c r="G130" s="11">
        <f t="shared" si="36"/>
        <v>50000</v>
      </c>
      <c r="H130" s="10"/>
    </row>
    <row r="131" spans="1:8" ht="38.25" x14ac:dyDescent="0.2">
      <c r="A131" s="13" t="s">
        <v>42</v>
      </c>
      <c r="B131" s="12" t="s">
        <v>73</v>
      </c>
      <c r="C131" s="23" t="s">
        <v>21</v>
      </c>
      <c r="D131" s="8" t="s">
        <v>7</v>
      </c>
      <c r="E131" s="9">
        <f>E136</f>
        <v>1849980</v>
      </c>
      <c r="F131" s="9">
        <f t="shared" ref="F131:G131" si="37">F136</f>
        <v>1849980</v>
      </c>
      <c r="G131" s="9">
        <f t="shared" si="37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23"/>
      <c r="D132" s="8" t="s">
        <v>8</v>
      </c>
      <c r="E132" s="9">
        <f t="shared" ref="E132:G134" si="38">E137</f>
        <v>0</v>
      </c>
      <c r="F132" s="9">
        <f t="shared" si="38"/>
        <v>0</v>
      </c>
      <c r="G132" s="9">
        <f t="shared" si="38"/>
        <v>0</v>
      </c>
      <c r="H132" s="8"/>
    </row>
    <row r="133" spans="1:8" ht="25.5" x14ac:dyDescent="0.2">
      <c r="A133" s="3" t="s">
        <v>0</v>
      </c>
      <c r="B133" s="4" t="s">
        <v>0</v>
      </c>
      <c r="C133" s="23"/>
      <c r="D133" s="8" t="s">
        <v>9</v>
      </c>
      <c r="E133" s="9">
        <f t="shared" si="38"/>
        <v>0</v>
      </c>
      <c r="F133" s="9">
        <f t="shared" si="38"/>
        <v>0</v>
      </c>
      <c r="G133" s="9">
        <f t="shared" si="38"/>
        <v>0</v>
      </c>
      <c r="H133" s="8"/>
    </row>
    <row r="134" spans="1:8" ht="25.5" x14ac:dyDescent="0.2">
      <c r="A134" s="3" t="s">
        <v>0</v>
      </c>
      <c r="B134" s="4" t="s">
        <v>0</v>
      </c>
      <c r="C134" s="23"/>
      <c r="D134" s="8" t="s">
        <v>10</v>
      </c>
      <c r="E134" s="9">
        <f t="shared" si="38"/>
        <v>0</v>
      </c>
      <c r="F134" s="9">
        <f t="shared" si="38"/>
        <v>0</v>
      </c>
      <c r="G134" s="9">
        <f t="shared" si="38"/>
        <v>0</v>
      </c>
      <c r="H134" s="8"/>
    </row>
    <row r="135" spans="1:8" x14ac:dyDescent="0.2">
      <c r="A135" s="5" t="s">
        <v>0</v>
      </c>
      <c r="B135" s="6" t="s">
        <v>0</v>
      </c>
      <c r="C135" s="24"/>
      <c r="D135" s="10" t="s">
        <v>11</v>
      </c>
      <c r="E135" s="11">
        <f>SUM(E131:E134)</f>
        <v>1849980</v>
      </c>
      <c r="F135" s="11">
        <f t="shared" ref="F135:G135" si="39">SUM(F131:F134)</f>
        <v>1849980</v>
      </c>
      <c r="G135" s="11">
        <f t="shared" si="39"/>
        <v>1849980</v>
      </c>
      <c r="H135" s="10"/>
    </row>
    <row r="136" spans="1:8" ht="76.5" x14ac:dyDescent="0.2">
      <c r="A136" s="13" t="s">
        <v>43</v>
      </c>
      <c r="B136" s="12" t="s">
        <v>74</v>
      </c>
      <c r="C136" s="23" t="s">
        <v>21</v>
      </c>
      <c r="D136" s="8" t="s">
        <v>7</v>
      </c>
      <c r="E136" s="9">
        <v>1849980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23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23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23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24"/>
      <c r="D140" s="10" t="s">
        <v>11</v>
      </c>
      <c r="E140" s="11">
        <f>SUM(E136:E139)</f>
        <v>1849980</v>
      </c>
      <c r="F140" s="11">
        <f t="shared" ref="F140:G140" si="40">SUM(F136:F139)</f>
        <v>1849980</v>
      </c>
      <c r="G140" s="11">
        <f t="shared" si="40"/>
        <v>1849980</v>
      </c>
      <c r="H140" s="10"/>
    </row>
    <row r="141" spans="1:8" ht="89.25" x14ac:dyDescent="0.2">
      <c r="A141" s="13" t="s">
        <v>45</v>
      </c>
      <c r="B141" s="12" t="s">
        <v>75</v>
      </c>
      <c r="C141" s="23" t="s">
        <v>21</v>
      </c>
      <c r="D141" s="8" t="s">
        <v>7</v>
      </c>
      <c r="E141" s="9">
        <f>E146</f>
        <v>386198</v>
      </c>
      <c r="F141" s="9">
        <f>F146</f>
        <v>386198</v>
      </c>
      <c r="G141" s="9">
        <f>G146</f>
        <v>386198</v>
      </c>
      <c r="H141" s="8">
        <v>10</v>
      </c>
    </row>
    <row r="142" spans="1:8" ht="36" customHeight="1" x14ac:dyDescent="0.2">
      <c r="A142" s="3" t="s">
        <v>0</v>
      </c>
      <c r="B142" s="4" t="s">
        <v>0</v>
      </c>
      <c r="C142" s="23"/>
      <c r="D142" s="8" t="s">
        <v>8</v>
      </c>
      <c r="E142" s="9">
        <f t="shared" ref="E142:G144" si="41">E147</f>
        <v>0</v>
      </c>
      <c r="F142" s="9">
        <f t="shared" si="41"/>
        <v>0</v>
      </c>
      <c r="G142" s="9">
        <f t="shared" si="41"/>
        <v>0</v>
      </c>
      <c r="H142" s="8"/>
    </row>
    <row r="143" spans="1:8" ht="25.5" x14ac:dyDescent="0.2">
      <c r="A143" s="3" t="s">
        <v>0</v>
      </c>
      <c r="B143" s="4" t="s">
        <v>0</v>
      </c>
      <c r="C143" s="23"/>
      <c r="D143" s="8" t="s">
        <v>9</v>
      </c>
      <c r="E143" s="9">
        <f t="shared" si="41"/>
        <v>0</v>
      </c>
      <c r="F143" s="9">
        <f t="shared" si="41"/>
        <v>0</v>
      </c>
      <c r="G143" s="9">
        <f t="shared" si="41"/>
        <v>0</v>
      </c>
      <c r="H143" s="8"/>
    </row>
    <row r="144" spans="1:8" ht="25.5" x14ac:dyDescent="0.2">
      <c r="A144" s="3" t="s">
        <v>0</v>
      </c>
      <c r="B144" s="4" t="s">
        <v>0</v>
      </c>
      <c r="C144" s="23"/>
      <c r="D144" s="8" t="s">
        <v>10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8"/>
    </row>
    <row r="145" spans="1:8" x14ac:dyDescent="0.2">
      <c r="A145" s="5" t="s">
        <v>0</v>
      </c>
      <c r="B145" s="6" t="s">
        <v>0</v>
      </c>
      <c r="C145" s="24"/>
      <c r="D145" s="10" t="s">
        <v>11</v>
      </c>
      <c r="E145" s="11">
        <f>SUM(E141:E144)</f>
        <v>386198</v>
      </c>
      <c r="F145" s="11">
        <f>SUM(F141:F144)</f>
        <v>386198</v>
      </c>
      <c r="G145" s="11">
        <f>SUM(G141:G144)</f>
        <v>386198</v>
      </c>
      <c r="H145" s="10"/>
    </row>
    <row r="146" spans="1:8" ht="68.25" customHeight="1" x14ac:dyDescent="0.2">
      <c r="A146" s="13" t="s">
        <v>44</v>
      </c>
      <c r="B146" s="12" t="s">
        <v>76</v>
      </c>
      <c r="C146" s="23" t="s">
        <v>21</v>
      </c>
      <c r="D146" s="18" t="s">
        <v>7</v>
      </c>
      <c r="E146" s="9">
        <v>386198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23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23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23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3" t="s">
        <v>0</v>
      </c>
      <c r="B150" s="19" t="s">
        <v>0</v>
      </c>
      <c r="C150" s="23"/>
      <c r="D150" s="16" t="s">
        <v>11</v>
      </c>
      <c r="E150" s="17">
        <f>SUM(E146:E149)</f>
        <v>386198</v>
      </c>
      <c r="F150" s="17">
        <f t="shared" ref="F150:G150" si="42">SUM(F146:F149)</f>
        <v>386198</v>
      </c>
      <c r="G150" s="17">
        <f t="shared" si="42"/>
        <v>386198</v>
      </c>
      <c r="H150" s="16"/>
    </row>
    <row r="151" spans="1:8" ht="38.25" x14ac:dyDescent="0.2">
      <c r="A151" s="30" t="s">
        <v>48</v>
      </c>
      <c r="B151" s="33" t="s">
        <v>78</v>
      </c>
      <c r="C151" s="36" t="s">
        <v>21</v>
      </c>
      <c r="D151" s="8" t="s">
        <v>7</v>
      </c>
      <c r="E151" s="21">
        <v>50477</v>
      </c>
      <c r="F151" s="11"/>
      <c r="G151" s="11"/>
      <c r="H151" s="10"/>
    </row>
    <row r="152" spans="1:8" ht="38.25" x14ac:dyDescent="0.2">
      <c r="A152" s="31"/>
      <c r="B152" s="34"/>
      <c r="C152" s="37"/>
      <c r="D152" s="8" t="s">
        <v>8</v>
      </c>
      <c r="E152" s="11"/>
      <c r="F152" s="11"/>
      <c r="G152" s="11"/>
      <c r="H152" s="10"/>
    </row>
    <row r="153" spans="1:8" ht="25.5" x14ac:dyDescent="0.2">
      <c r="A153" s="31"/>
      <c r="B153" s="34"/>
      <c r="C153" s="37"/>
      <c r="D153" s="8" t="s">
        <v>9</v>
      </c>
      <c r="E153" s="21"/>
      <c r="F153" s="21">
        <v>0</v>
      </c>
      <c r="G153" s="21">
        <v>0</v>
      </c>
      <c r="H153" s="10"/>
    </row>
    <row r="154" spans="1:8" ht="25.5" x14ac:dyDescent="0.2">
      <c r="A154" s="31"/>
      <c r="B154" s="34"/>
      <c r="C154" s="37"/>
      <c r="D154" s="8" t="s">
        <v>10</v>
      </c>
      <c r="E154" s="11"/>
      <c r="F154" s="11"/>
      <c r="G154" s="11"/>
      <c r="H154" s="10"/>
    </row>
    <row r="155" spans="1:8" x14ac:dyDescent="0.2">
      <c r="A155" s="32"/>
      <c r="B155" s="35"/>
      <c r="C155" s="38"/>
      <c r="D155" s="16" t="s">
        <v>11</v>
      </c>
      <c r="E155" s="11">
        <v>50477</v>
      </c>
      <c r="F155" s="11">
        <v>0</v>
      </c>
      <c r="G155" s="11">
        <v>0</v>
      </c>
      <c r="H155" s="10"/>
    </row>
    <row r="156" spans="1:8" ht="38.25" x14ac:dyDescent="0.2">
      <c r="A156" s="39" t="s">
        <v>77</v>
      </c>
      <c r="B156" s="22" t="s">
        <v>80</v>
      </c>
      <c r="C156" s="36" t="s">
        <v>21</v>
      </c>
      <c r="D156" s="8" t="s">
        <v>7</v>
      </c>
      <c r="E156" s="11"/>
      <c r="F156" s="11"/>
      <c r="G156" s="11"/>
      <c r="H156" s="10"/>
    </row>
    <row r="157" spans="1:8" ht="38.25" x14ac:dyDescent="0.2">
      <c r="A157" s="31"/>
      <c r="B157" s="22"/>
      <c r="C157" s="37"/>
      <c r="D157" s="8" t="s">
        <v>8</v>
      </c>
      <c r="E157" s="11"/>
      <c r="F157" s="11"/>
      <c r="G157" s="11"/>
      <c r="H157" s="10"/>
    </row>
    <row r="158" spans="1:8" ht="25.5" x14ac:dyDescent="0.2">
      <c r="A158" s="31"/>
      <c r="B158" s="22"/>
      <c r="C158" s="37"/>
      <c r="D158" s="8" t="s">
        <v>9</v>
      </c>
      <c r="E158" s="21">
        <v>70000</v>
      </c>
      <c r="F158" s="21">
        <v>0</v>
      </c>
      <c r="G158" s="21">
        <v>0</v>
      </c>
      <c r="H158" s="10"/>
    </row>
    <row r="159" spans="1:8" ht="25.5" x14ac:dyDescent="0.2">
      <c r="A159" s="31"/>
      <c r="B159" s="22"/>
      <c r="C159" s="37"/>
      <c r="D159" s="8" t="s">
        <v>10</v>
      </c>
      <c r="E159" s="11"/>
      <c r="F159" s="11"/>
      <c r="G159" s="11"/>
      <c r="H159" s="10"/>
    </row>
    <row r="160" spans="1:8" x14ac:dyDescent="0.2">
      <c r="A160" s="32"/>
      <c r="B160" s="22"/>
      <c r="C160" s="38"/>
      <c r="D160" s="16" t="s">
        <v>11</v>
      </c>
      <c r="E160" s="11">
        <v>70000</v>
      </c>
      <c r="F160" s="11">
        <v>0</v>
      </c>
      <c r="G160" s="11">
        <v>0</v>
      </c>
      <c r="H160" s="10"/>
    </row>
    <row r="161" spans="1:8" ht="51" customHeight="1" x14ac:dyDescent="0.2">
      <c r="A161" s="20" t="s">
        <v>79</v>
      </c>
      <c r="B161" s="33" t="s">
        <v>49</v>
      </c>
      <c r="C161" s="40" t="s">
        <v>21</v>
      </c>
      <c r="D161" s="8" t="s">
        <v>7</v>
      </c>
      <c r="E161" s="9">
        <v>35000</v>
      </c>
      <c r="F161" s="9">
        <v>0</v>
      </c>
      <c r="G161" s="9">
        <v>0</v>
      </c>
      <c r="H161" s="8"/>
    </row>
    <row r="162" spans="1:8" ht="38.25" x14ac:dyDescent="0.2">
      <c r="A162" s="14"/>
      <c r="B162" s="34"/>
      <c r="C162" s="40"/>
      <c r="D162" s="8" t="s">
        <v>8</v>
      </c>
      <c r="E162" s="9">
        <v>0</v>
      </c>
      <c r="F162" s="9">
        <v>0</v>
      </c>
      <c r="G162" s="9">
        <v>0</v>
      </c>
      <c r="H162" s="8"/>
    </row>
    <row r="163" spans="1:8" ht="25.5" x14ac:dyDescent="0.2">
      <c r="A163" s="14"/>
      <c r="B163" s="34"/>
      <c r="C163" s="40"/>
      <c r="D163" s="8" t="s">
        <v>9</v>
      </c>
      <c r="E163" s="9">
        <v>15000</v>
      </c>
      <c r="F163" s="9">
        <v>0</v>
      </c>
      <c r="G163" s="9">
        <v>0</v>
      </c>
      <c r="H163" s="8"/>
    </row>
    <row r="164" spans="1:8" ht="25.5" x14ac:dyDescent="0.2">
      <c r="A164" s="14"/>
      <c r="B164" s="34"/>
      <c r="C164" s="40"/>
      <c r="D164" s="8" t="s">
        <v>10</v>
      </c>
      <c r="E164" s="9">
        <v>0</v>
      </c>
      <c r="F164" s="9">
        <v>0</v>
      </c>
      <c r="G164" s="9">
        <v>0</v>
      </c>
      <c r="H164" s="8"/>
    </row>
    <row r="165" spans="1:8" x14ac:dyDescent="0.2">
      <c r="A165" s="15"/>
      <c r="B165" s="35"/>
      <c r="C165" s="40"/>
      <c r="D165" s="10" t="s">
        <v>11</v>
      </c>
      <c r="E165" s="11">
        <f>SUM(E161:E164)</f>
        <v>50000</v>
      </c>
      <c r="F165" s="11">
        <f t="shared" ref="F165:G165" si="43">SUM(F161:F164)</f>
        <v>0</v>
      </c>
      <c r="G165" s="11">
        <f t="shared" si="43"/>
        <v>0</v>
      </c>
      <c r="H165" s="10"/>
    </row>
  </sheetData>
  <mergeCells count="44">
    <mergeCell ref="A151:A155"/>
    <mergeCell ref="B151:B155"/>
    <mergeCell ref="C151:C155"/>
    <mergeCell ref="B161:B165"/>
    <mergeCell ref="A156:A160"/>
    <mergeCell ref="C156:C160"/>
    <mergeCell ref="C161:C165"/>
    <mergeCell ref="C146:C150"/>
    <mergeCell ref="C121:C125"/>
    <mergeCell ref="C126:C130"/>
    <mergeCell ref="C131:C135"/>
    <mergeCell ref="C136:C140"/>
    <mergeCell ref="C101:C105"/>
    <mergeCell ref="C106:C110"/>
    <mergeCell ref="C111:C115"/>
    <mergeCell ref="C116:C120"/>
    <mergeCell ref="C141:C145"/>
    <mergeCell ref="C76:C80"/>
    <mergeCell ref="C81:C85"/>
    <mergeCell ref="C86:C90"/>
    <mergeCell ref="C91:C95"/>
    <mergeCell ref="C96:C100"/>
    <mergeCell ref="C61:C65"/>
    <mergeCell ref="C66:C70"/>
    <mergeCell ref="C71:C75"/>
    <mergeCell ref="C41:C45"/>
    <mergeCell ref="C46:C50"/>
    <mergeCell ref="C51:C55"/>
    <mergeCell ref="C56:C60"/>
    <mergeCell ref="C11:C15"/>
    <mergeCell ref="C16:C20"/>
    <mergeCell ref="C36:C40"/>
    <mergeCell ref="C26:C30"/>
    <mergeCell ref="C31:C35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2018-09-27T05:51:11Z</dcterms:modified>
</cp:coreProperties>
</file>