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2" i="1" l="1"/>
  <c r="C102" i="1"/>
  <c r="D99" i="1" l="1"/>
  <c r="C99" i="1"/>
  <c r="D64" i="1" l="1"/>
  <c r="C64" i="1"/>
  <c r="C78" i="1" l="1"/>
  <c r="D82" i="1"/>
  <c r="C82" i="1"/>
  <c r="D46" i="1"/>
  <c r="C25" i="1"/>
  <c r="C24" i="1" s="1"/>
  <c r="D106" i="1"/>
  <c r="D101" i="1" s="1"/>
  <c r="D97" i="1"/>
  <c r="D85" i="1"/>
  <c r="D84" i="1" s="1"/>
  <c r="D80" i="1"/>
  <c r="D75" i="1"/>
  <c r="D73" i="1"/>
  <c r="D68" i="1"/>
  <c r="D61" i="1"/>
  <c r="D60" i="1" s="1"/>
  <c r="D59" i="1" s="1"/>
  <c r="D54" i="1"/>
  <c r="D53" i="1" s="1"/>
  <c r="D51" i="1"/>
  <c r="D50" i="1" s="1"/>
  <c r="D48" i="1"/>
  <c r="D45" i="1" s="1"/>
  <c r="D42" i="1"/>
  <c r="D41" i="1" s="1"/>
  <c r="D39" i="1"/>
  <c r="D37" i="1"/>
  <c r="D31" i="1"/>
  <c r="D30" i="1" s="1"/>
  <c r="D25" i="1"/>
  <c r="D24" i="1" s="1"/>
  <c r="C106" i="1"/>
  <c r="C101" i="1" s="1"/>
  <c r="C97" i="1"/>
  <c r="C85" i="1"/>
  <c r="C84" i="1" s="1"/>
  <c r="C80" i="1"/>
  <c r="C75" i="1"/>
  <c r="C73" i="1"/>
  <c r="C68" i="1"/>
  <c r="C61" i="1"/>
  <c r="C60" i="1" s="1"/>
  <c r="C59" i="1" s="1"/>
  <c r="C54" i="1"/>
  <c r="C53" i="1" s="1"/>
  <c r="C51" i="1"/>
  <c r="C50" i="1" s="1"/>
  <c r="C48" i="1"/>
  <c r="C46" i="1"/>
  <c r="C42" i="1"/>
  <c r="C41" i="1" s="1"/>
  <c r="C39" i="1"/>
  <c r="C37" i="1"/>
  <c r="C31" i="1"/>
  <c r="C30" i="1" s="1"/>
  <c r="C72" i="1" l="1"/>
  <c r="D72" i="1"/>
  <c r="C45" i="1"/>
  <c r="D77" i="1"/>
  <c r="C77" i="1"/>
  <c r="D36" i="1"/>
  <c r="C36" i="1"/>
  <c r="D63" i="1"/>
  <c r="C63" i="1"/>
  <c r="D44" i="1"/>
  <c r="C44" i="1"/>
  <c r="D23" i="1" l="1"/>
  <c r="C23" i="1"/>
  <c r="D71" i="1"/>
  <c r="D70" i="1" s="1"/>
  <c r="D109" i="1" s="1"/>
  <c r="C71" i="1"/>
  <c r="C70" i="1" s="1"/>
  <c r="C109" i="1" l="1"/>
</calcChain>
</file>

<file path=xl/sharedStrings.xml><?xml version="1.0" encoding="utf-8"?>
<sst xmlns="http://schemas.openxmlformats.org/spreadsheetml/2006/main" count="179" uniqueCount="172">
  <si>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</si>
  <si>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</si>
  <si>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</si>
  <si>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</si>
  <si>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</si>
  <si>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</si>
  <si>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</si>
  <si>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</si>
  <si>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</si>
  <si>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</si>
  <si>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</si>
  <si>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</si>
  <si>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</si>
  <si>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</si>
  <si>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</si>
  <si>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</si>
  <si>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</si>
  <si>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</si>
  <si>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</si>
  <si>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</si>
  <si>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</si>
  <si>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</si>
  <si>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</si>
  <si>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</si>
  <si>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</si>
  <si>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</si>
  <si>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</si>
  <si>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</si>
  <si>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</si>
  <si>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</si>
  <si>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</si>
  <si>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</si>
  <si>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</si>
  <si>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</si>
  <si>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</si>
  <si>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</si>
  <si>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</si>
  <si>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</si>
  <si>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</si>
  <si>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</si>
  <si>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</si>
  <si>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</si>
  <si>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</si>
  <si>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</si>
  <si>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</si>
  <si>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</si>
  <si>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</si>
  <si>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</si>
  <si>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</si>
  <si>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</si>
  <si>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</si>
  <si>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</si>
  <si>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</si>
  <si>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</si>
  <si>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</si>
  <si>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</si>
  <si>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</si>
  <si>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</si>
  <si>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</si>
  <si>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</si>
  <si>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</si>
  <si>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</si>
  <si>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</si>
  <si>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</si>
  <si>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</si>
  <si>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</si>
  <si>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</si>
  <si>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</si>
  <si>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</si>
  <si>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</si>
  <si>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</si>
  <si>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</si>
  <si>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</si>
  <si>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</si>
  <si>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</si>
  <si>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</si>
  <si>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</si>
  <si>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</si>
  <si>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</si>
  <si>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</si>
  <si>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</si>
  <si>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</si>
  <si>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</si>
  <si>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</si>
  <si>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</si>
  <si>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</si>
  <si>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</si>
  <si>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</si>
  <si>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</si>
  <si>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</si>
  <si>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</si>
  <si>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</si>
  <si>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</si>
  <si>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</si>
  <si>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</si>
  <si>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</si>
  <si>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</si>
  <si>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</si>
  <si>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</si>
  <si>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</si>
  <si>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</si>
  <si>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</si>
  <si>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</si>
  <si>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</si>
  <si>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</si>
  <si>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</si>
  <si>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</si>
  <si>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</si>
  <si>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</si>
  <si>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</si>
  <si>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</si>
  <si>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</si>
  <si>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</si>
  <si>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</si>
  <si>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</si>
  <si>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</si>
  <si>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</si>
  <si>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</si>
  <si>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</si>
  <si>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</si>
  <si>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</si>
  <si>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</si>
  <si>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</si>
  <si>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</si>
  <si>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</si>
  <si>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</si>
  <si>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</si>
  <si>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</si>
  <si>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</si>
  <si>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</si>
  <si>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</si>
  <si>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</si>
  <si>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</si>
  <si>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</si>
  <si>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</si>
  <si>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</si>
  <si>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</si>
  <si>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</si>
  <si>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</si>
  <si>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</si>
  <si>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</si>
  <si>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</si>
  <si>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</si>
  <si>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</si>
  <si>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</si>
  <si>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</si>
  <si>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</si>
  <si>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</si>
  <si>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</si>
  <si>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</si>
  <si>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000 1 03 00000 00 0000 000</t>
  </si>
  <si>
    <t>000 1 03 02230 01 0000 110</t>
  </si>
  <si>
    <t>000 1 03 02240 01 0000 110</t>
  </si>
  <si>
    <t>000 1 03 02250 01 0000 110</t>
  </si>
  <si>
    <t xml:space="preserve"> 000 1 03 02260 01 0000 110</t>
  </si>
  <si>
    <t>Сумма  на 2016 год</t>
  </si>
  <si>
    <t>Сумма  на 2017 год</t>
  </si>
  <si>
    <t xml:space="preserve">                                                                                                                                                                       ПРИЛОЖЕНИЕ 2</t>
  </si>
  <si>
    <t xml:space="preserve">Прогнозируемые доходы  бюджета Жирятинского района  на плановый период 2016 и 2017  годов  </t>
  </si>
  <si>
    <t>Акцизы по подакцизным товарам (продукции), производимым на территории Российской Федерации</t>
  </si>
  <si>
    <t>ВСЕГО: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</si>
  <si>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</si>
  <si>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</si>
  <si>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</si>
  <si>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</si>
  <si>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</si>
  <si>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</si>
  <si>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</si>
  <si>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12  » декабря   2014 г.  №5-57</t>
  </si>
  <si>
    <t>"О внесении изменений и дополнений</t>
  </si>
  <si>
    <t>в решение от 12 декабря 2014 года №5-57"</t>
  </si>
  <si>
    <t xml:space="preserve">                                                                                                             от  «  29   » апреля   2015 г. №5-97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</si>
</sst>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23" fillId="33" borderId="10" xfId="0" applyNumberFormat="1" applyFont="1" applyFill="1" applyBorder="1" applyAlignment="1">
      <alignment horizontal="left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4" fillId="33" borderId="10" xfId="0" quotePrefix="1" applyNumberFormat="1" applyFont="1" applyFill="1" applyBorder="1" applyAlignment="1">
      <alignment horizontal="left" vertical="center" shrinkToFit="1"/>
    </xf>
    <xf numFmtId="0" fontId="23" fillId="33" borderId="10" xfId="0" quotePrefix="1" applyNumberFormat="1" applyFont="1" applyFill="1" applyBorder="1" applyAlignment="1">
      <alignment horizontal="left" vertical="center" shrinkToFit="1"/>
    </xf>
    <xf numFmtId="4" fontId="23" fillId="33" borderId="13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0" borderId="10" xfId="0" applyFont="1" applyBorder="1" applyAlignment="1">
      <alignment horizontal="justify" vertical="center" wrapText="1"/>
    </xf>
    <xf numFmtId="4" fontId="23" fillId="33" borderId="10" xfId="0" applyNumberFormat="1" applyFont="1" applyFill="1" applyBorder="1" applyAlignment="1">
      <alignment horizontal="right" vertical="center" shrinkToFit="1"/>
    </xf>
    <xf numFmtId="4" fontId="24" fillId="33" borderId="12" xfId="0" applyNumberFormat="1" applyFont="1" applyFill="1" applyBorder="1" applyAlignment="1">
      <alignment horizontal="right" vertical="center" shrinkToFit="1"/>
    </xf>
    <xf numFmtId="4" fontId="24" fillId="33" borderId="10" xfId="0" applyNumberFormat="1" applyFont="1" applyFill="1" applyBorder="1" applyAlignment="1">
      <alignment horizontal="right" vertical="center" shrinkToFi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10" xfId="0" applyNumberFormat="1" applyBorder="1"/>
    <xf numFmtId="4" fontId="16" fillId="0" borderId="10" xfId="0" applyNumberFormat="1" applyFont="1" applyBorder="1"/>
    <xf numFmtId="4" fontId="25" fillId="0" borderId="10" xfId="0" applyNumberFormat="1" applyFont="1" applyBorder="1"/>
    <xf numFmtId="4" fontId="16" fillId="0" borderId="17" xfId="0" applyNumberFormat="1" applyFont="1" applyBorder="1"/>
    <xf numFmtId="4" fontId="0" fillId="0" borderId="17" xfId="0" applyNumberFormat="1" applyBorder="1"/>
    <xf numFmtId="4" fontId="25" fillId="0" borderId="17" xfId="0" applyNumberFormat="1" applyFont="1" applyBorder="1"/>
    <xf numFmtId="4" fontId="27" fillId="0" borderId="10" xfId="0" applyNumberFormat="1" applyFont="1" applyBorder="1"/>
    <xf numFmtId="0" fontId="28" fillId="0" borderId="0" xfId="0" applyFont="1"/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B6" sqref="B6:D6"/>
    </sheetView>
  </sheetViews>
  <sheetFormatPr defaultRowHeight="15" x14ac:dyDescent="0.25"/>
  <cols>
    <col min="1" max="1" width="23.42578125" customWidth="1"/>
    <col min="2" max="2" width="53.85546875" customWidth="1"/>
    <col min="3" max="3" width="13.5703125" customWidth="1"/>
    <col min="4" max="4" width="14" customWidth="1"/>
  </cols>
  <sheetData>
    <row r="1" spans="1:4" s="3" customFormat="1" x14ac:dyDescent="0.25">
      <c r="B1" s="39" t="s">
        <v>157</v>
      </c>
      <c r="C1" s="39"/>
      <c r="D1" s="39"/>
    </row>
    <row r="2" spans="1:4" s="3" customFormat="1" x14ac:dyDescent="0.25">
      <c r="B2" s="39" t="s">
        <v>0</v>
      </c>
      <c r="C2" s="39"/>
      <c r="D2" s="39"/>
    </row>
    <row r="3" spans="1:4" s="3" customFormat="1" x14ac:dyDescent="0.25">
      <c r="B3" s="39" t="s">
        <v>1</v>
      </c>
      <c r="C3" s="39"/>
      <c r="D3" s="39"/>
    </row>
    <row r="4" spans="1:4" s="3" customFormat="1" x14ac:dyDescent="0.25">
      <c r="B4" s="39" t="s">
        <v>171</v>
      </c>
      <c r="C4" s="39"/>
      <c r="D4" s="39"/>
    </row>
    <row r="5" spans="1:4" s="3" customFormat="1" x14ac:dyDescent="0.25">
      <c r="B5" s="39" t="s">
        <v>169</v>
      </c>
      <c r="C5" s="39"/>
      <c r="D5" s="39"/>
    </row>
    <row r="6" spans="1:4" s="3" customFormat="1" x14ac:dyDescent="0.25">
      <c r="B6" s="39" t="s">
        <v>170</v>
      </c>
      <c r="C6" s="39"/>
      <c r="D6" s="39"/>
    </row>
    <row r="7" spans="1:4" s="3" customFormat="1" x14ac:dyDescent="0.25">
      <c r="B7" s="39" t="s">
        <v>2</v>
      </c>
      <c r="C7" s="39"/>
      <c r="D7" s="39"/>
    </row>
    <row r="8" spans="1:4" s="3" customFormat="1" x14ac:dyDescent="0.25">
      <c r="B8" s="39" t="s">
        <v>3</v>
      </c>
      <c r="C8" s="39"/>
      <c r="D8" s="39"/>
    </row>
    <row r="9" spans="1:4" s="3" customFormat="1" x14ac:dyDescent="0.25"/>
    <row r="11" spans="1:4" x14ac:dyDescent="0.25">
      <c r="A11" s="3"/>
      <c r="B11" s="39" t="s">
        <v>157</v>
      </c>
      <c r="C11" s="39"/>
      <c r="D11" s="39"/>
    </row>
    <row r="12" spans="1:4" x14ac:dyDescent="0.25">
      <c r="A12" s="3"/>
      <c r="B12" s="39" t="s">
        <v>0</v>
      </c>
      <c r="C12" s="39"/>
      <c r="D12" s="39"/>
    </row>
    <row r="13" spans="1:4" x14ac:dyDescent="0.25">
      <c r="A13" s="3"/>
      <c r="B13" s="39" t="s">
        <v>1</v>
      </c>
      <c r="C13" s="39"/>
      <c r="D13" s="39"/>
    </row>
    <row r="14" spans="1:4" x14ac:dyDescent="0.25">
      <c r="A14" s="3"/>
      <c r="B14" s="39" t="s">
        <v>168</v>
      </c>
      <c r="C14" s="39"/>
      <c r="D14" s="39"/>
    </row>
    <row r="15" spans="1:4" x14ac:dyDescent="0.25">
      <c r="A15" s="3"/>
      <c r="B15" s="39" t="s">
        <v>2</v>
      </c>
      <c r="C15" s="39"/>
      <c r="D15" s="39"/>
    </row>
    <row r="16" spans="1:4" x14ac:dyDescent="0.25">
      <c r="A16" s="3"/>
      <c r="B16" s="39" t="s">
        <v>3</v>
      </c>
      <c r="C16" s="39"/>
      <c r="D16" s="39"/>
    </row>
    <row r="18" spans="1:4" ht="15.75" x14ac:dyDescent="0.25">
      <c r="A18" s="8" t="s">
        <v>158</v>
      </c>
      <c r="B18" s="8"/>
      <c r="C18" s="35"/>
      <c r="D18" s="35"/>
    </row>
    <row r="19" spans="1:4" x14ac:dyDescent="0.25">
      <c r="D19" s="9" t="s">
        <v>4</v>
      </c>
    </row>
    <row r="20" spans="1:4" ht="15" customHeight="1" x14ac:dyDescent="0.25">
      <c r="A20" s="36" t="s">
        <v>140</v>
      </c>
      <c r="B20" s="36" t="s">
        <v>5</v>
      </c>
      <c r="C20" s="36" t="s">
        <v>155</v>
      </c>
      <c r="D20" s="36" t="s">
        <v>156</v>
      </c>
    </row>
    <row r="21" spans="1:4" x14ac:dyDescent="0.25">
      <c r="A21" s="37"/>
      <c r="B21" s="37"/>
      <c r="C21" s="37"/>
      <c r="D21" s="37"/>
    </row>
    <row r="22" spans="1:4" ht="27" customHeight="1" x14ac:dyDescent="0.25">
      <c r="A22" s="38"/>
      <c r="B22" s="38"/>
      <c r="C22" s="38"/>
      <c r="D22" s="38"/>
    </row>
    <row r="23" spans="1:4" ht="25.5" x14ac:dyDescent="0.25">
      <c r="A23" s="14" t="s">
        <v>6</v>
      </c>
      <c r="B23" s="10" t="s">
        <v>7</v>
      </c>
      <c r="C23" s="7">
        <f>C24+C30+C36+C41+C44+C53+C59+C63</f>
        <v>33937410</v>
      </c>
      <c r="D23" s="7">
        <f>D24+D30+D36+D41+D44+D53+D59+D63</f>
        <v>36500030</v>
      </c>
    </row>
    <row r="24" spans="1:4" ht="25.5" x14ac:dyDescent="0.25">
      <c r="A24" s="15" t="s">
        <v>8</v>
      </c>
      <c r="B24" s="10" t="s">
        <v>9</v>
      </c>
      <c r="C24" s="7">
        <f>C25</f>
        <v>27289860</v>
      </c>
      <c r="D24" s="24">
        <f>D25</f>
        <v>30438690</v>
      </c>
    </row>
    <row r="25" spans="1:4" x14ac:dyDescent="0.25">
      <c r="A25" s="16" t="s">
        <v>10</v>
      </c>
      <c r="B25" s="17" t="s">
        <v>11</v>
      </c>
      <c r="C25" s="25">
        <f>C26+C27+C28+C29</f>
        <v>27289860</v>
      </c>
      <c r="D25" s="25">
        <f>D26+D27+D28+D29</f>
        <v>30438690</v>
      </c>
    </row>
    <row r="26" spans="1:4" ht="63.75" x14ac:dyDescent="0.25">
      <c r="A26" s="16" t="s">
        <v>12</v>
      </c>
      <c r="B26" s="17" t="s">
        <v>13</v>
      </c>
      <c r="C26" s="25">
        <v>26928430</v>
      </c>
      <c r="D26" s="25">
        <v>30042760</v>
      </c>
    </row>
    <row r="27" spans="1:4" ht="89.25" x14ac:dyDescent="0.25">
      <c r="A27" s="16" t="s">
        <v>14</v>
      </c>
      <c r="B27" s="17" t="s">
        <v>15</v>
      </c>
      <c r="C27" s="25">
        <v>207330</v>
      </c>
      <c r="D27" s="25">
        <v>231170</v>
      </c>
    </row>
    <row r="28" spans="1:4" ht="38.25" x14ac:dyDescent="0.25">
      <c r="A28" s="16" t="s">
        <v>16</v>
      </c>
      <c r="B28" s="17" t="s">
        <v>17</v>
      </c>
      <c r="C28" s="25">
        <v>49100</v>
      </c>
      <c r="D28" s="25">
        <v>54760</v>
      </c>
    </row>
    <row r="29" spans="1:4" ht="76.5" x14ac:dyDescent="0.25">
      <c r="A29" s="16" t="s">
        <v>18</v>
      </c>
      <c r="B29" s="17" t="s">
        <v>19</v>
      </c>
      <c r="C29" s="26">
        <v>105000</v>
      </c>
      <c r="D29" s="25">
        <v>110000</v>
      </c>
    </row>
    <row r="30" spans="1:4" ht="38.25" x14ac:dyDescent="0.25">
      <c r="A30" s="5" t="s">
        <v>150</v>
      </c>
      <c r="B30" s="1" t="s">
        <v>20</v>
      </c>
      <c r="C30" s="6">
        <f>C31</f>
        <v>3266630</v>
      </c>
      <c r="D30" s="11">
        <f>D31</f>
        <v>2611670</v>
      </c>
    </row>
    <row r="31" spans="1:4" s="3" customFormat="1" ht="25.5" x14ac:dyDescent="0.25">
      <c r="A31" s="4" t="s">
        <v>25</v>
      </c>
      <c r="B31" s="2" t="s">
        <v>159</v>
      </c>
      <c r="C31" s="12">
        <f>C32+C33+C34+C35</f>
        <v>3266630</v>
      </c>
      <c r="D31" s="13">
        <f>D32+D33+D34+D35</f>
        <v>2611670</v>
      </c>
    </row>
    <row r="32" spans="1:4" ht="63.75" x14ac:dyDescent="0.25">
      <c r="A32" s="4" t="s">
        <v>151</v>
      </c>
      <c r="B32" s="2" t="s">
        <v>21</v>
      </c>
      <c r="C32" s="27">
        <v>1045324</v>
      </c>
      <c r="D32" s="28">
        <v>977377</v>
      </c>
    </row>
    <row r="33" spans="1:4" ht="76.5" x14ac:dyDescent="0.25">
      <c r="A33" s="4" t="s">
        <v>152</v>
      </c>
      <c r="B33" s="2" t="s">
        <v>22</v>
      </c>
      <c r="C33" s="27">
        <v>32666</v>
      </c>
      <c r="D33" s="28">
        <v>30378</v>
      </c>
    </row>
    <row r="34" spans="1:4" ht="63.75" x14ac:dyDescent="0.25">
      <c r="A34" s="4" t="s">
        <v>153</v>
      </c>
      <c r="B34" s="2" t="s">
        <v>23</v>
      </c>
      <c r="C34" s="27">
        <v>2155975</v>
      </c>
      <c r="D34" s="28">
        <v>1573862</v>
      </c>
    </row>
    <row r="35" spans="1:4" ht="63.75" x14ac:dyDescent="0.25">
      <c r="A35" s="4" t="s">
        <v>154</v>
      </c>
      <c r="B35" s="2" t="s">
        <v>24</v>
      </c>
      <c r="C35" s="28">
        <v>32665</v>
      </c>
      <c r="D35" s="28">
        <v>30053</v>
      </c>
    </row>
    <row r="36" spans="1:4" ht="25.5" x14ac:dyDescent="0.25">
      <c r="A36" s="15" t="s">
        <v>26</v>
      </c>
      <c r="B36" s="10" t="s">
        <v>27</v>
      </c>
      <c r="C36" s="29">
        <f>C37+C39</f>
        <v>1145738</v>
      </c>
      <c r="D36" s="29">
        <f>D37+D39</f>
        <v>1192738</v>
      </c>
    </row>
    <row r="37" spans="1:4" ht="25.5" x14ac:dyDescent="0.25">
      <c r="A37" s="16" t="s">
        <v>28</v>
      </c>
      <c r="B37" s="17" t="s">
        <v>29</v>
      </c>
      <c r="C37" s="28">
        <f>C38</f>
        <v>1100000</v>
      </c>
      <c r="D37" s="28">
        <f>D38</f>
        <v>1147000</v>
      </c>
    </row>
    <row r="38" spans="1:4" ht="25.5" x14ac:dyDescent="0.25">
      <c r="A38" s="16" t="s">
        <v>30</v>
      </c>
      <c r="B38" s="17" t="s">
        <v>29</v>
      </c>
      <c r="C38" s="28">
        <v>1100000</v>
      </c>
      <c r="D38" s="28">
        <v>1147000</v>
      </c>
    </row>
    <row r="39" spans="1:4" x14ac:dyDescent="0.25">
      <c r="A39" s="16" t="s">
        <v>31</v>
      </c>
      <c r="B39" s="17" t="s">
        <v>32</v>
      </c>
      <c r="C39" s="28">
        <f>C40</f>
        <v>45738</v>
      </c>
      <c r="D39" s="28">
        <f>D40</f>
        <v>45738</v>
      </c>
    </row>
    <row r="40" spans="1:4" x14ac:dyDescent="0.25">
      <c r="A40" s="16" t="s">
        <v>33</v>
      </c>
      <c r="B40" s="17" t="s">
        <v>32</v>
      </c>
      <c r="C40" s="28">
        <v>45738</v>
      </c>
      <c r="D40" s="28">
        <v>45738</v>
      </c>
    </row>
    <row r="41" spans="1:4" ht="25.5" x14ac:dyDescent="0.25">
      <c r="A41" s="15" t="s">
        <v>34</v>
      </c>
      <c r="B41" s="10" t="s">
        <v>35</v>
      </c>
      <c r="C41" s="29">
        <f t="shared" ref="C41:D42" si="0">C42</f>
        <v>165000</v>
      </c>
      <c r="D41" s="29">
        <f t="shared" si="0"/>
        <v>170000</v>
      </c>
    </row>
    <row r="42" spans="1:4" ht="25.5" x14ac:dyDescent="0.25">
      <c r="A42" s="16" t="s">
        <v>36</v>
      </c>
      <c r="B42" s="17" t="s">
        <v>37</v>
      </c>
      <c r="C42" s="28">
        <f t="shared" si="0"/>
        <v>165000</v>
      </c>
      <c r="D42" s="28">
        <f t="shared" si="0"/>
        <v>170000</v>
      </c>
    </row>
    <row r="43" spans="1:4" ht="38.25" x14ac:dyDescent="0.25">
      <c r="A43" s="16" t="s">
        <v>38</v>
      </c>
      <c r="B43" s="17" t="s">
        <v>39</v>
      </c>
      <c r="C43" s="28">
        <v>165000</v>
      </c>
      <c r="D43" s="28">
        <v>170000</v>
      </c>
    </row>
    <row r="44" spans="1:4" ht="38.25" x14ac:dyDescent="0.25">
      <c r="A44" s="15" t="s">
        <v>40</v>
      </c>
      <c r="B44" s="15" t="s">
        <v>41</v>
      </c>
      <c r="C44" s="29">
        <f>C45+C50</f>
        <v>1500307</v>
      </c>
      <c r="D44" s="29">
        <f>D45+D50</f>
        <v>1499057</v>
      </c>
    </row>
    <row r="45" spans="1:4" ht="76.5" x14ac:dyDescent="0.25">
      <c r="A45" s="16" t="s">
        <v>42</v>
      </c>
      <c r="B45" s="16" t="s">
        <v>43</v>
      </c>
      <c r="C45" s="28">
        <f>C46+C48</f>
        <v>1480307</v>
      </c>
      <c r="D45" s="28">
        <f>D46+D48</f>
        <v>1480307</v>
      </c>
    </row>
    <row r="46" spans="1:4" ht="51" x14ac:dyDescent="0.25">
      <c r="A46" s="16" t="s">
        <v>44</v>
      </c>
      <c r="B46" s="16" t="s">
        <v>45</v>
      </c>
      <c r="C46" s="28">
        <f>C47</f>
        <v>1138712</v>
      </c>
      <c r="D46" s="28">
        <f>D47</f>
        <v>1138712</v>
      </c>
    </row>
    <row r="47" spans="1:4" ht="63.75" x14ac:dyDescent="0.25">
      <c r="A47" s="16" t="s">
        <v>46</v>
      </c>
      <c r="B47" s="16" t="s">
        <v>47</v>
      </c>
      <c r="C47" s="28">
        <v>1138712</v>
      </c>
      <c r="D47" s="28">
        <v>1138712</v>
      </c>
    </row>
    <row r="48" spans="1:4" ht="76.5" x14ac:dyDescent="0.25">
      <c r="A48" s="16" t="s">
        <v>48</v>
      </c>
      <c r="B48" s="16" t="s">
        <v>49</v>
      </c>
      <c r="C48" s="28">
        <f>C49</f>
        <v>341595</v>
      </c>
      <c r="D48" s="28">
        <f>D49</f>
        <v>341595</v>
      </c>
    </row>
    <row r="49" spans="1:4" ht="63.75" x14ac:dyDescent="0.25">
      <c r="A49" s="16" t="s">
        <v>50</v>
      </c>
      <c r="B49" s="16" t="s">
        <v>51</v>
      </c>
      <c r="C49" s="28">
        <v>341595</v>
      </c>
      <c r="D49" s="28">
        <v>341595</v>
      </c>
    </row>
    <row r="50" spans="1:4" ht="25.5" x14ac:dyDescent="0.25">
      <c r="A50" s="16" t="s">
        <v>52</v>
      </c>
      <c r="B50" s="16" t="s">
        <v>53</v>
      </c>
      <c r="C50" s="28">
        <f t="shared" ref="C50:D51" si="1">C51</f>
        <v>20000</v>
      </c>
      <c r="D50" s="28">
        <f t="shared" si="1"/>
        <v>18750</v>
      </c>
    </row>
    <row r="51" spans="1:4" ht="38.25" x14ac:dyDescent="0.25">
      <c r="A51" s="16" t="s">
        <v>54</v>
      </c>
      <c r="B51" s="16" t="s">
        <v>55</v>
      </c>
      <c r="C51" s="28">
        <f t="shared" si="1"/>
        <v>20000</v>
      </c>
      <c r="D51" s="28">
        <f t="shared" si="1"/>
        <v>18750</v>
      </c>
    </row>
    <row r="52" spans="1:4" ht="51" x14ac:dyDescent="0.25">
      <c r="A52" s="16" t="s">
        <v>56</v>
      </c>
      <c r="B52" s="16" t="s">
        <v>57</v>
      </c>
      <c r="C52" s="28">
        <v>20000</v>
      </c>
      <c r="D52" s="28">
        <v>18750</v>
      </c>
    </row>
    <row r="53" spans="1:4" ht="25.5" x14ac:dyDescent="0.25">
      <c r="A53" s="15" t="s">
        <v>58</v>
      </c>
      <c r="B53" s="15" t="s">
        <v>59</v>
      </c>
      <c r="C53" s="29">
        <f>C54</f>
        <v>233000</v>
      </c>
      <c r="D53" s="29">
        <f>D54</f>
        <v>246000</v>
      </c>
    </row>
    <row r="54" spans="1:4" x14ac:dyDescent="0.25">
      <c r="A54" s="16" t="s">
        <v>60</v>
      </c>
      <c r="B54" s="16" t="s">
        <v>61</v>
      </c>
      <c r="C54" s="30">
        <f>C55+C56+C57+C58</f>
        <v>233000</v>
      </c>
      <c r="D54" s="30">
        <f>D55+D56+D57+D58</f>
        <v>246000</v>
      </c>
    </row>
    <row r="55" spans="1:4" ht="25.5" x14ac:dyDescent="0.25">
      <c r="A55" s="16" t="s">
        <v>62</v>
      </c>
      <c r="B55" s="16" t="s">
        <v>63</v>
      </c>
      <c r="C55" s="30">
        <v>90430</v>
      </c>
      <c r="D55" s="30">
        <v>95470</v>
      </c>
    </row>
    <row r="56" spans="1:4" ht="25.5" x14ac:dyDescent="0.25">
      <c r="A56" s="16" t="s">
        <v>64</v>
      </c>
      <c r="B56" s="16" t="s">
        <v>65</v>
      </c>
      <c r="C56" s="30">
        <v>9000</v>
      </c>
      <c r="D56" s="30">
        <v>9100</v>
      </c>
    </row>
    <row r="57" spans="1:4" x14ac:dyDescent="0.25">
      <c r="A57" s="16" t="s">
        <v>66</v>
      </c>
      <c r="B57" s="16" t="s">
        <v>67</v>
      </c>
      <c r="C57" s="30">
        <v>43970</v>
      </c>
      <c r="D57" s="30">
        <v>46830</v>
      </c>
    </row>
    <row r="58" spans="1:4" x14ac:dyDescent="0.25">
      <c r="A58" s="16" t="s">
        <v>68</v>
      </c>
      <c r="B58" s="16" t="s">
        <v>69</v>
      </c>
      <c r="C58" s="30">
        <v>89600</v>
      </c>
      <c r="D58" s="30">
        <v>94600</v>
      </c>
    </row>
    <row r="59" spans="1:4" ht="25.5" x14ac:dyDescent="0.25">
      <c r="A59" s="18" t="s">
        <v>70</v>
      </c>
      <c r="B59" s="18" t="s">
        <v>71</v>
      </c>
      <c r="C59" s="29">
        <f t="shared" ref="C59:D61" si="2">C60</f>
        <v>101875</v>
      </c>
      <c r="D59" s="29">
        <f t="shared" si="2"/>
        <v>101875</v>
      </c>
    </row>
    <row r="60" spans="1:4" x14ac:dyDescent="0.25">
      <c r="A60" s="19" t="s">
        <v>72</v>
      </c>
      <c r="B60" s="19" t="s">
        <v>73</v>
      </c>
      <c r="C60" s="28">
        <f t="shared" si="2"/>
        <v>101875</v>
      </c>
      <c r="D60" s="28">
        <f t="shared" si="2"/>
        <v>101875</v>
      </c>
    </row>
    <row r="61" spans="1:4" x14ac:dyDescent="0.25">
      <c r="A61" s="19" t="s">
        <v>139</v>
      </c>
      <c r="B61" s="19" t="s">
        <v>75</v>
      </c>
      <c r="C61" s="28">
        <f t="shared" si="2"/>
        <v>101875</v>
      </c>
      <c r="D61" s="28">
        <f t="shared" si="2"/>
        <v>101875</v>
      </c>
    </row>
    <row r="62" spans="1:4" ht="25.5" x14ac:dyDescent="0.25">
      <c r="A62" s="19" t="s">
        <v>74</v>
      </c>
      <c r="B62" s="19" t="s">
        <v>76</v>
      </c>
      <c r="C62" s="28">
        <v>101875</v>
      </c>
      <c r="D62" s="28">
        <v>101875</v>
      </c>
    </row>
    <row r="63" spans="1:4" ht="25.5" x14ac:dyDescent="0.25">
      <c r="A63" s="15" t="s">
        <v>77</v>
      </c>
      <c r="B63" s="15" t="s">
        <v>78</v>
      </c>
      <c r="C63" s="31">
        <f>C64+C66+C67+C68</f>
        <v>235000</v>
      </c>
      <c r="D63" s="29">
        <f>D64+D66+D67+D68</f>
        <v>240000</v>
      </c>
    </row>
    <row r="64" spans="1:4" ht="25.5" x14ac:dyDescent="0.25">
      <c r="A64" s="16" t="s">
        <v>79</v>
      </c>
      <c r="B64" s="16" t="s">
        <v>80</v>
      </c>
      <c r="C64" s="32">
        <f>C65</f>
        <v>2000</v>
      </c>
      <c r="D64" s="28">
        <f>D65</f>
        <v>2000</v>
      </c>
    </row>
    <row r="65" spans="1:4" ht="51" x14ac:dyDescent="0.25">
      <c r="A65" s="16" t="s">
        <v>81</v>
      </c>
      <c r="B65" s="16" t="s">
        <v>82</v>
      </c>
      <c r="C65" s="32">
        <v>2000</v>
      </c>
      <c r="D65" s="28">
        <v>2000</v>
      </c>
    </row>
    <row r="66" spans="1:4" ht="25.5" x14ac:dyDescent="0.25">
      <c r="A66" s="16" t="s">
        <v>83</v>
      </c>
      <c r="B66" s="16" t="s">
        <v>84</v>
      </c>
      <c r="C66" s="32">
        <v>13000</v>
      </c>
      <c r="D66" s="28">
        <v>13000</v>
      </c>
    </row>
    <row r="67" spans="1:4" ht="51" x14ac:dyDescent="0.25">
      <c r="A67" s="16" t="s">
        <v>85</v>
      </c>
      <c r="B67" s="16" t="s">
        <v>86</v>
      </c>
      <c r="C67" s="32">
        <v>15000</v>
      </c>
      <c r="D67" s="28">
        <v>15000</v>
      </c>
    </row>
    <row r="68" spans="1:4" ht="25.5" x14ac:dyDescent="0.25">
      <c r="A68" s="16" t="s">
        <v>87</v>
      </c>
      <c r="B68" s="17" t="s">
        <v>88</v>
      </c>
      <c r="C68" s="32">
        <f>C69</f>
        <v>205000</v>
      </c>
      <c r="D68" s="28">
        <f>D69</f>
        <v>210000</v>
      </c>
    </row>
    <row r="69" spans="1:4" ht="38.25" x14ac:dyDescent="0.25">
      <c r="A69" s="16" t="s">
        <v>89</v>
      </c>
      <c r="B69" s="17" t="s">
        <v>90</v>
      </c>
      <c r="C69" s="32">
        <v>205000</v>
      </c>
      <c r="D69" s="28">
        <v>210000</v>
      </c>
    </row>
    <row r="70" spans="1:4" ht="25.5" x14ac:dyDescent="0.25">
      <c r="A70" s="15" t="s">
        <v>91</v>
      </c>
      <c r="B70" s="10" t="s">
        <v>92</v>
      </c>
      <c r="C70" s="29">
        <f>C71</f>
        <v>94079097</v>
      </c>
      <c r="D70" s="29">
        <f>D71</f>
        <v>92688321</v>
      </c>
    </row>
    <row r="71" spans="1:4" ht="25.5" x14ac:dyDescent="0.25">
      <c r="A71" s="15" t="s">
        <v>93</v>
      </c>
      <c r="B71" s="10" t="s">
        <v>94</v>
      </c>
      <c r="C71" s="34">
        <f>C72+C77+C101</f>
        <v>94079097</v>
      </c>
      <c r="D71" s="34">
        <f>D72+D77+D101</f>
        <v>92688321</v>
      </c>
    </row>
    <row r="72" spans="1:4" ht="25.5" x14ac:dyDescent="0.25">
      <c r="A72" s="15" t="s">
        <v>95</v>
      </c>
      <c r="B72" s="10" t="s">
        <v>96</v>
      </c>
      <c r="C72" s="29">
        <f>C73+C75</f>
        <v>15822900</v>
      </c>
      <c r="D72" s="29">
        <f>D73+D75</f>
        <v>14353200</v>
      </c>
    </row>
    <row r="73" spans="1:4" x14ac:dyDescent="0.25">
      <c r="A73" s="16" t="s">
        <v>97</v>
      </c>
      <c r="B73" s="17" t="s">
        <v>98</v>
      </c>
      <c r="C73" s="32">
        <f>C74</f>
        <v>5440500</v>
      </c>
      <c r="D73" s="28">
        <f>D74</f>
        <v>5872500</v>
      </c>
    </row>
    <row r="74" spans="1:4" ht="25.5" x14ac:dyDescent="0.25">
      <c r="A74" s="16" t="s">
        <v>99</v>
      </c>
      <c r="B74" s="17" t="s">
        <v>100</v>
      </c>
      <c r="C74" s="32">
        <v>5440500</v>
      </c>
      <c r="D74" s="28">
        <v>5872500</v>
      </c>
    </row>
    <row r="75" spans="1:4" ht="25.5" x14ac:dyDescent="0.25">
      <c r="A75" s="16" t="s">
        <v>101</v>
      </c>
      <c r="B75" s="17" t="s">
        <v>102</v>
      </c>
      <c r="C75" s="32">
        <f>C76</f>
        <v>10382400</v>
      </c>
      <c r="D75" s="28">
        <f>D76</f>
        <v>8480700</v>
      </c>
    </row>
    <row r="76" spans="1:4" ht="25.5" x14ac:dyDescent="0.25">
      <c r="A76" s="16" t="s">
        <v>103</v>
      </c>
      <c r="B76" s="17" t="s">
        <v>104</v>
      </c>
      <c r="C76" s="32">
        <v>10382400</v>
      </c>
      <c r="D76" s="28">
        <v>8480700</v>
      </c>
    </row>
    <row r="77" spans="1:4" ht="25.5" x14ac:dyDescent="0.25">
      <c r="A77" s="18" t="s">
        <v>105</v>
      </c>
      <c r="B77" s="21" t="s">
        <v>106</v>
      </c>
      <c r="C77" s="31">
        <f>C78+C80+C82+C84+C97+C99</f>
        <v>73134443</v>
      </c>
      <c r="D77" s="29">
        <f>D78+D80+D82+D84+D97+D99</f>
        <v>73121305</v>
      </c>
    </row>
    <row r="78" spans="1:4" ht="38.25" x14ac:dyDescent="0.25">
      <c r="A78" s="19" t="s">
        <v>107</v>
      </c>
      <c r="B78" s="20" t="s">
        <v>108</v>
      </c>
      <c r="C78" s="32">
        <f>C79</f>
        <v>5220</v>
      </c>
      <c r="D78" s="28"/>
    </row>
    <row r="79" spans="1:4" ht="51" x14ac:dyDescent="0.25">
      <c r="A79" s="19" t="s">
        <v>109</v>
      </c>
      <c r="B79" s="20" t="s">
        <v>110</v>
      </c>
      <c r="C79" s="32">
        <v>5220</v>
      </c>
      <c r="D79" s="28"/>
    </row>
    <row r="80" spans="1:4" ht="25.5" x14ac:dyDescent="0.25">
      <c r="A80" s="16" t="s">
        <v>111</v>
      </c>
      <c r="B80" s="17" t="s">
        <v>112</v>
      </c>
      <c r="C80" s="32">
        <f>C81</f>
        <v>260486</v>
      </c>
      <c r="D80" s="28">
        <f>D81</f>
        <v>248968</v>
      </c>
    </row>
    <row r="81" spans="1:4" ht="38.25" x14ac:dyDescent="0.25">
      <c r="A81" s="19" t="s">
        <v>113</v>
      </c>
      <c r="B81" s="20" t="s">
        <v>114</v>
      </c>
      <c r="C81" s="32">
        <v>260486</v>
      </c>
      <c r="D81" s="28">
        <v>248968</v>
      </c>
    </row>
    <row r="82" spans="1:4" ht="38.25" x14ac:dyDescent="0.25">
      <c r="A82" s="19" t="s">
        <v>115</v>
      </c>
      <c r="B82" s="20" t="s">
        <v>116</v>
      </c>
      <c r="C82" s="32">
        <f>C83</f>
        <v>60000</v>
      </c>
      <c r="D82" s="28">
        <f>D83</f>
        <v>62700</v>
      </c>
    </row>
    <row r="83" spans="1:4" ht="38.25" x14ac:dyDescent="0.25">
      <c r="A83" s="19" t="s">
        <v>117</v>
      </c>
      <c r="B83" s="20" t="s">
        <v>118</v>
      </c>
      <c r="C83" s="33">
        <v>60000</v>
      </c>
      <c r="D83" s="30">
        <v>62700</v>
      </c>
    </row>
    <row r="84" spans="1:4" ht="25.5" x14ac:dyDescent="0.25">
      <c r="A84" s="16" t="s">
        <v>119</v>
      </c>
      <c r="B84" s="17" t="s">
        <v>120</v>
      </c>
      <c r="C84" s="32">
        <f>C85</f>
        <v>65328675</v>
      </c>
      <c r="D84" s="28">
        <f>D85</f>
        <v>65329575</v>
      </c>
    </row>
    <row r="85" spans="1:4" ht="25.5" x14ac:dyDescent="0.25">
      <c r="A85" s="16" t="s">
        <v>121</v>
      </c>
      <c r="B85" s="17" t="s">
        <v>122</v>
      </c>
      <c r="C85" s="32">
        <f>C86+C87+C88+C89+C90+C91+C92+C93+C94+C95+C96</f>
        <v>65328675</v>
      </c>
      <c r="D85" s="28">
        <f>D86+D87+D88+D89+D90+D91+D92+D93+D94+D95+D96</f>
        <v>65329575</v>
      </c>
    </row>
    <row r="86" spans="1:4" ht="103.5" customHeight="1" x14ac:dyDescent="0.25">
      <c r="A86" s="19"/>
      <c r="B86" s="20" t="s">
        <v>141</v>
      </c>
      <c r="C86" s="32">
        <v>681200</v>
      </c>
      <c r="D86" s="28">
        <v>681200</v>
      </c>
    </row>
    <row r="87" spans="1:4" ht="65.25" customHeight="1" x14ac:dyDescent="0.25">
      <c r="A87" s="19"/>
      <c r="B87" s="20" t="s">
        <v>145</v>
      </c>
      <c r="C87" s="32">
        <v>2046360</v>
      </c>
      <c r="D87" s="28">
        <v>2046360</v>
      </c>
    </row>
    <row r="88" spans="1:4" ht="80.25" customHeight="1" x14ac:dyDescent="0.25">
      <c r="A88" s="19"/>
      <c r="B88" s="20" t="s">
        <v>142</v>
      </c>
      <c r="C88" s="32">
        <v>114480</v>
      </c>
      <c r="D88" s="28">
        <v>114480</v>
      </c>
    </row>
    <row r="89" spans="1:4" ht="76.5" x14ac:dyDescent="0.25">
      <c r="A89" s="19"/>
      <c r="B89" s="20" t="s">
        <v>147</v>
      </c>
      <c r="C89" s="32">
        <v>5133200</v>
      </c>
      <c r="D89" s="28">
        <v>5133200</v>
      </c>
    </row>
    <row r="90" spans="1:4" ht="76.5" x14ac:dyDescent="0.25">
      <c r="A90" s="19"/>
      <c r="B90" s="20" t="s">
        <v>123</v>
      </c>
      <c r="C90" s="32">
        <v>2178000</v>
      </c>
      <c r="D90" s="28">
        <v>2178000</v>
      </c>
    </row>
    <row r="91" spans="1:4" ht="25.5" x14ac:dyDescent="0.25">
      <c r="A91" s="19"/>
      <c r="B91" s="20" t="s">
        <v>124</v>
      </c>
      <c r="C91" s="32">
        <v>2745000</v>
      </c>
      <c r="D91" s="28">
        <v>2745900</v>
      </c>
    </row>
    <row r="92" spans="1:4" ht="63.75" x14ac:dyDescent="0.25">
      <c r="A92" s="19"/>
      <c r="B92" s="20" t="s">
        <v>148</v>
      </c>
      <c r="C92" s="32">
        <v>173500</v>
      </c>
      <c r="D92" s="28">
        <v>173500</v>
      </c>
    </row>
    <row r="93" spans="1:4" ht="51" x14ac:dyDescent="0.25">
      <c r="A93" s="19"/>
      <c r="B93" s="20" t="s">
        <v>146</v>
      </c>
      <c r="C93" s="32">
        <v>18000</v>
      </c>
      <c r="D93" s="28">
        <v>18000</v>
      </c>
    </row>
    <row r="94" spans="1:4" ht="76.5" x14ac:dyDescent="0.25">
      <c r="A94" s="19"/>
      <c r="B94" s="20" t="s">
        <v>144</v>
      </c>
      <c r="C94" s="32">
        <v>41835364</v>
      </c>
      <c r="D94" s="28">
        <v>41835364</v>
      </c>
    </row>
    <row r="95" spans="1:4" ht="38.25" x14ac:dyDescent="0.25">
      <c r="A95" s="19"/>
      <c r="B95" s="20" t="s">
        <v>143</v>
      </c>
      <c r="C95" s="32">
        <v>10392431</v>
      </c>
      <c r="D95" s="28">
        <v>10392431</v>
      </c>
    </row>
    <row r="96" spans="1:4" s="3" customFormat="1" ht="127.5" x14ac:dyDescent="0.25">
      <c r="A96" s="19"/>
      <c r="B96" s="20" t="s">
        <v>149</v>
      </c>
      <c r="C96" s="32">
        <v>11140</v>
      </c>
      <c r="D96" s="28">
        <v>11140</v>
      </c>
    </row>
    <row r="97" spans="1:4" ht="63.75" x14ac:dyDescent="0.25">
      <c r="A97" s="19" t="s">
        <v>125</v>
      </c>
      <c r="B97" s="20" t="s">
        <v>126</v>
      </c>
      <c r="C97" s="32">
        <f>C98</f>
        <v>358662</v>
      </c>
      <c r="D97" s="28">
        <f>D98</f>
        <v>358662</v>
      </c>
    </row>
    <row r="98" spans="1:4" ht="63.75" x14ac:dyDescent="0.25">
      <c r="A98" s="19" t="s">
        <v>127</v>
      </c>
      <c r="B98" s="20" t="s">
        <v>128</v>
      </c>
      <c r="C98" s="33">
        <v>358662</v>
      </c>
      <c r="D98" s="30">
        <v>358662</v>
      </c>
    </row>
    <row r="99" spans="1:4" ht="51" x14ac:dyDescent="0.25">
      <c r="A99" s="19" t="s">
        <v>129</v>
      </c>
      <c r="B99" s="20" t="s">
        <v>130</v>
      </c>
      <c r="C99" s="32">
        <f>C100</f>
        <v>7121400</v>
      </c>
      <c r="D99" s="28">
        <f>D100</f>
        <v>7121400</v>
      </c>
    </row>
    <row r="100" spans="1:4" ht="51" x14ac:dyDescent="0.25">
      <c r="A100" s="19" t="s">
        <v>131</v>
      </c>
      <c r="B100" s="20" t="s">
        <v>132</v>
      </c>
      <c r="C100" s="33">
        <v>7121400</v>
      </c>
      <c r="D100" s="30">
        <v>7121400</v>
      </c>
    </row>
    <row r="101" spans="1:4" ht="25.5" x14ac:dyDescent="0.25">
      <c r="A101" s="18" t="s">
        <v>133</v>
      </c>
      <c r="B101" s="21" t="s">
        <v>134</v>
      </c>
      <c r="C101" s="34">
        <f>C102+C106</f>
        <v>5121754</v>
      </c>
      <c r="D101" s="34">
        <f>D102+D106</f>
        <v>5213816</v>
      </c>
    </row>
    <row r="102" spans="1:4" s="3" customFormat="1" ht="51" x14ac:dyDescent="0.25">
      <c r="A102" s="19" t="s">
        <v>164</v>
      </c>
      <c r="B102" s="20" t="s">
        <v>165</v>
      </c>
      <c r="C102" s="32">
        <f>C103</f>
        <v>4977040</v>
      </c>
      <c r="D102" s="28">
        <f>D103</f>
        <v>5075500</v>
      </c>
    </row>
    <row r="103" spans="1:4" s="3" customFormat="1" ht="63.75" x14ac:dyDescent="0.25">
      <c r="A103" s="19" t="s">
        <v>166</v>
      </c>
      <c r="B103" s="20" t="s">
        <v>167</v>
      </c>
      <c r="C103" s="32">
        <v>4977040</v>
      </c>
      <c r="D103" s="28">
        <v>5075500</v>
      </c>
    </row>
    <row r="104" spans="1:4" s="3" customFormat="1" ht="63.75" x14ac:dyDescent="0.25">
      <c r="A104" s="19"/>
      <c r="B104" s="20" t="s">
        <v>162</v>
      </c>
      <c r="C104" s="32">
        <v>57240</v>
      </c>
      <c r="D104" s="28">
        <v>57240</v>
      </c>
    </row>
    <row r="105" spans="1:4" s="3" customFormat="1" ht="51" x14ac:dyDescent="0.25">
      <c r="A105" s="19"/>
      <c r="B105" s="20" t="s">
        <v>163</v>
      </c>
      <c r="C105" s="28">
        <v>4919800</v>
      </c>
      <c r="D105" s="28">
        <v>5018260</v>
      </c>
    </row>
    <row r="106" spans="1:4" x14ac:dyDescent="0.25">
      <c r="A106" s="19" t="s">
        <v>135</v>
      </c>
      <c r="B106" s="17" t="s">
        <v>136</v>
      </c>
      <c r="C106" s="32">
        <f>C107</f>
        <v>144714</v>
      </c>
      <c r="D106" s="28">
        <f>D107</f>
        <v>138316</v>
      </c>
    </row>
    <row r="107" spans="1:4" ht="25.5" x14ac:dyDescent="0.25">
      <c r="A107" s="22" t="s">
        <v>137</v>
      </c>
      <c r="B107" s="23" t="s">
        <v>138</v>
      </c>
      <c r="C107" s="32">
        <v>144714</v>
      </c>
      <c r="D107" s="28">
        <v>138316</v>
      </c>
    </row>
    <row r="108" spans="1:4" s="3" customFormat="1" ht="25.5" x14ac:dyDescent="0.25">
      <c r="A108" s="22"/>
      <c r="B108" s="20" t="s">
        <v>161</v>
      </c>
      <c r="C108" s="28">
        <v>144714</v>
      </c>
      <c r="D108" s="28">
        <v>138316</v>
      </c>
    </row>
    <row r="109" spans="1:4" x14ac:dyDescent="0.25">
      <c r="A109" s="15"/>
      <c r="B109" s="15" t="s">
        <v>160</v>
      </c>
      <c r="C109" s="31">
        <f>C70+C23</f>
        <v>128016507</v>
      </c>
      <c r="D109" s="29">
        <f>D70+D23</f>
        <v>129188351</v>
      </c>
    </row>
  </sheetData>
  <mergeCells count="18">
    <mergeCell ref="B8:D8"/>
    <mergeCell ref="B7:D7"/>
    <mergeCell ref="B5:D5"/>
    <mergeCell ref="B6:D6"/>
    <mergeCell ref="B1:D1"/>
    <mergeCell ref="B2:D2"/>
    <mergeCell ref="B3:D3"/>
    <mergeCell ref="B4:D4"/>
    <mergeCell ref="B11:D11"/>
    <mergeCell ref="B12:D12"/>
    <mergeCell ref="B13:D13"/>
    <mergeCell ref="B14:D14"/>
    <mergeCell ref="B15:D15"/>
    <mergeCell ref="D20:D22"/>
    <mergeCell ref="A20:A22"/>
    <mergeCell ref="B20:B22"/>
    <mergeCell ref="C20:C22"/>
    <mergeCell ref="B16:D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2015-04-17T13:26:18Z</cp:lastPrinted>
  <dcterms:created xsi:type="dcterms:W3CDTF">2014-11-05T13:31:02Z</dcterms:created>
  <dcterms:modified xsi:type="dcterms:W3CDTF">2015-05-25T12:57:19Z</dcterms:modified>
</cp:coreProperties>
</file>