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1" i="1" l="1"/>
  <c r="E152" i="1"/>
  <c r="E158" i="1"/>
  <c r="D151" i="1"/>
  <c r="D152" i="1"/>
  <c r="D158" i="1"/>
  <c r="C158" i="1"/>
  <c r="C151" i="1"/>
  <c r="C152" i="1"/>
  <c r="D126" i="1" l="1"/>
  <c r="E126" i="1"/>
  <c r="C126" i="1"/>
  <c r="D127" i="1"/>
  <c r="E127" i="1"/>
  <c r="C127" i="1"/>
  <c r="E88" i="1"/>
  <c r="D88" i="1"/>
  <c r="D109" i="1"/>
  <c r="E109" i="1"/>
  <c r="C109" i="1"/>
  <c r="D110" i="1"/>
  <c r="E110" i="1"/>
  <c r="C110" i="1"/>
  <c r="D82" i="1"/>
  <c r="E82" i="1"/>
  <c r="C82" i="1"/>
  <c r="C119" i="1" l="1"/>
  <c r="C56" i="1" l="1"/>
  <c r="D52" i="1" l="1"/>
  <c r="E52" i="1"/>
  <c r="C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150" i="1"/>
  <c r="E150" i="1"/>
  <c r="C150" i="1"/>
  <c r="E60" i="1" l="1"/>
  <c r="C60" i="1"/>
  <c r="D60" i="1"/>
  <c r="D45" i="1" l="1"/>
  <c r="E45" i="1"/>
  <c r="C88" i="1"/>
  <c r="C45" i="1" l="1"/>
  <c r="C36" i="1"/>
  <c r="E119" i="1" l="1"/>
  <c r="D119" i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1" i="1"/>
  <c r="C35" i="1"/>
  <c r="C14" i="1" s="1"/>
  <c r="D80" i="1" l="1"/>
  <c r="D79" i="1" s="1"/>
  <c r="C80" i="1"/>
  <c r="C79" i="1" s="1"/>
  <c r="C162" i="1" s="1"/>
  <c r="D162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62" i="1" l="1"/>
</calcChain>
</file>

<file path=xl/sharedStrings.xml><?xml version="1.0" encoding="utf-8"?>
<sst xmlns="http://schemas.openxmlformats.org/spreadsheetml/2006/main" count="262" uniqueCount="259">
  <si>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</si>
  <si>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</si>
  <si>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</si>
  <si>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</si>
  <si>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</si>
  <si>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</si>
  <si>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</si>
  <si>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</si>
  <si>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</si>
  <si>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</si>
  <si>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</si>
  <si>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</si>
  <si>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</si>
  <si>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</si>
  <si>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</si>
  <si>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</si>
  <si>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</si>
  <si>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</si>
  <si>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</si>
  <si>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</si>
  <si>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</si>
  <si>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</si>
  <si>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</si>
  <si>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</si>
  <si>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</si>
  <si>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</si>
  <si>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</si>
  <si>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</si>
  <si>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</si>
  <si>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</si>
  <si>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</si>
  <si>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</si>
  <si>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</si>
  <si>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</si>
  <si>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</si>
  <si>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</si>
  <si>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</si>
  <si>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</si>
  <si>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</si>
  <si>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</si>
  <si>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</si>
  <si>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</si>
  <si>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</si>
  <si>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</si>
  <si>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</si>
  <si>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</si>
  <si>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</si>
  <si>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</si>
  <si>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</si>
  <si>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</si>
  <si>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</si>
  <si>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</si>
  <si>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</si>
  <si>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</si>
  <si>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</si>
  <si>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</si>
  <si>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</si>
  <si>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</si>
  <si>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</si>
  <si>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</si>
  <si>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</si>
  <si>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</si>
  <si>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</si>
  <si>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</si>
  <si>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</si>
  <si>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</si>
  <si>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</si>
  <si>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</si>
  <si>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</si>
  <si>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</si>
  <si>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</si>
  <si>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</si>
  <si>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</si>
  <si>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</si>
  <si>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</si>
  <si>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</si>
  <si>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</si>
  <si>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</si>
  <si>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</si>
  <si>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</si>
  <si>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</si>
  <si>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</si>
  <si>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</si>
  <si>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</si>
  <si>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</si>
  <si>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</si>
  <si>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</si>
  <si>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</si>
  <si>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</si>
  <si>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</si>
  <si>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</si>
  <si>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</si>
  <si>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</si>
  <si>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</si>
  <si>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</si>
  <si>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</si>
  <si>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</si>
  <si>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</si>
  <si>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</si>
  <si>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</si>
  <si>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</si>
  <si>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</si>
  <si>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</si>
  <si>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</si>
  <si>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</si>
  <si>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</si>
  <si>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</si>
  <si>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</si>
  <si>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</si>
  <si>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</si>
  <si>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</si>
  <si>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</si>
  <si>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</si>
  <si>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</si>
  <si>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</si>
  <si>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</si>
  <si>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</si>
  <si>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</si>
  <si>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</si>
  <si>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</si>
  <si>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</si>
  <si>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</si>
  <si>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</si>
  <si>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</si>
  <si>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</si>
  <si>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</si>
  <si>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</si>
  <si>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</si>
  <si>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</si>
  <si>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</si>
  <si>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</si>
  <si>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</si>
  <si>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</si>
  <si>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</si>
  <si>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</si>
  <si>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</si>
  <si>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</si>
  <si>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</si>
  <si>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</si>
  <si>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</si>
  <si>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</si>
  <si>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</si>
  <si>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</si>
  <si>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</si>
  <si>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</si>
  <si>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</si>
  <si>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</si>
  <si>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</si>
  <si>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</si>
  <si>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</si>
  <si>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</si>
  <si>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</si>
  <si>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</si>
  <si>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</si>
  <si>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</si>
  <si>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</si>
  <si>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</si>
  <si>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</si>
  <si>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</si>
  <si>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</si>
  <si>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</si>
  <si>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</si>
  <si>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</si>
  <si>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</si>
  <si>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</si>
  <si>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</si>
  <si>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</si>
  <si>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</si>
  <si>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</si>
  <si>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</si>
  <si>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</si>
  <si>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</si>
  <si>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</si>
  <si>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</si>
  <si>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</si>
  <si>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</si>
  <si>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</si>
  <si>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</si>
  <si>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</si>
  <si>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</si>
  <si>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</si>
  <si>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</si>
  <si>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</si>
  <si>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</si>
  <si>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</si>
  <si>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</si>
  <si>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</si>
  <si>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</si>
  <si>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</si>
  <si>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</si>
  <si>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</si>
  <si>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</si>
  <si>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</si>
  <si>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</si>
  <si>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</si>
  <si>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</si>
  <si>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</si>
  <si>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</si>
  <si>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</si>
  <si>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</si>
  <si>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</si>
  <si>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</si>
  <si>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</si>
  <si>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</si>
  <si>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</si>
  <si>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</si>
  <si>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</si>
  <si>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</si>
  <si>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</si>
  <si>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</si>
  <si>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</si>
  <si>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</si>
  <si>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</si>
  <si>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</si>
  <si>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</si>
  <si>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</si>
  <si>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</si>
  <si>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</si>
  <si>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</si>
  <si>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</si>
  <si>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</si>
  <si>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</si>
  <si>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</si>
  <si>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</si>
  <si>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</si>
  <si>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</si>
  <si>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</si>
  <si>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</si>
  <si>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</si>
  <si>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</si>
  <si>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</si>
  <si>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</si>
  <si>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</si>
  <si>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</si>
  <si>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</si>
  <si>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</si>
  <si>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</si>
  <si>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</si>
  <si>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</si>
  <si>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                                                                                             от «     »          2022 г.  №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</si>
  <si>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</si>
  <si>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</si>
  <si>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</si>
  <si>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</si>
  <si>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</si>
  <si>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</si>
  <si>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</si>
  <si>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</si>
  <si>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субсидии на обоспечение жильем тренеров, тренеров-преподавателей учреждений физической культуры и спорта Брянской области в рамках подпрограммы "Обеспечение жильем тренеров, тренеров-преподавателей государственных и  муниципальных учреждений физической культуры и спорта  Брянской области" государственной программы "Развитие физической культуры и спорта Брянской области"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</si>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</sst>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>
      <selection activeCell="L13" sqref="L13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239</v>
      </c>
    </row>
    <row r="5" spans="1:5" x14ac:dyDescent="0.25">
      <c r="E5" s="1" t="s">
        <v>174</v>
      </c>
    </row>
    <row r="6" spans="1:5" x14ac:dyDescent="0.25">
      <c r="B6" s="87" t="s">
        <v>240</v>
      </c>
      <c r="C6" s="87"/>
      <c r="D6" s="87"/>
      <c r="E6" s="87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9" t="s">
        <v>258</v>
      </c>
      <c r="B9" s="79"/>
      <c r="C9" s="79"/>
      <c r="D9" s="79"/>
      <c r="E9" s="79"/>
    </row>
    <row r="10" spans="1:5" x14ac:dyDescent="0.25">
      <c r="E10" s="2" t="s">
        <v>2</v>
      </c>
    </row>
    <row r="11" spans="1:5" x14ac:dyDescent="0.25">
      <c r="A11" s="80" t="s">
        <v>71</v>
      </c>
      <c r="B11" s="82" t="s">
        <v>3</v>
      </c>
      <c r="C11" s="88" t="s">
        <v>257</v>
      </c>
      <c r="D11" s="88" t="s">
        <v>256</v>
      </c>
      <c r="E11" s="85" t="s">
        <v>255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7" t="s">
        <v>4</v>
      </c>
      <c r="B14" s="8" t="s">
        <v>5</v>
      </c>
      <c r="C14" s="9">
        <f>C15+C21+C27++C32+C35+C44+C51+C56+C60</f>
        <v>71047617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5" t="s">
        <v>199</v>
      </c>
      <c r="B21" s="76" t="s">
        <v>18</v>
      </c>
      <c r="C21" s="77">
        <f t="shared" ref="C21:D21" si="3">C22</f>
        <v>7565497</v>
      </c>
      <c r="D21" s="77">
        <f t="shared" si="3"/>
        <v>7748488</v>
      </c>
      <c r="E21" s="77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141</v>
      </c>
      <c r="B23" s="38" t="s">
        <v>145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142</v>
      </c>
      <c r="B24" s="38" t="s">
        <v>146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143</v>
      </c>
      <c r="B25" s="38" t="s">
        <v>147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144</v>
      </c>
      <c r="B26" s="42" t="s">
        <v>148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154</v>
      </c>
      <c r="B30" s="15" t="s">
        <v>153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152</v>
      </c>
      <c r="B31" s="15" t="s">
        <v>155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200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201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150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101</v>
      </c>
      <c r="B49" s="26" t="s">
        <v>151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139</v>
      </c>
      <c r="B50" s="12" t="s">
        <v>140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123800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123800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149</v>
      </c>
      <c r="B53" s="26" t="s">
        <v>170</v>
      </c>
      <c r="C53" s="19">
        <v>118800</v>
      </c>
      <c r="D53" s="19">
        <v>118800</v>
      </c>
      <c r="E53" s="19">
        <v>118800</v>
      </c>
      <c r="F53" s="30"/>
    </row>
    <row r="54" spans="1:6" ht="38.25" x14ac:dyDescent="0.25">
      <c r="A54" s="43" t="s">
        <v>171</v>
      </c>
      <c r="B54" s="28" t="s">
        <v>169</v>
      </c>
      <c r="C54" s="57">
        <v>118800</v>
      </c>
      <c r="D54" s="57">
        <v>118800</v>
      </c>
      <c r="E54" s="57">
        <v>118800</v>
      </c>
      <c r="F54" s="30"/>
    </row>
    <row r="55" spans="1:6" ht="25.5" x14ac:dyDescent="0.25">
      <c r="A55" s="12" t="s">
        <v>172</v>
      </c>
      <c r="B55" s="12" t="s">
        <v>173</v>
      </c>
      <c r="C55" s="19">
        <v>5000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224</v>
      </c>
      <c r="B56" s="7" t="s">
        <v>225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226</v>
      </c>
      <c r="B57" s="12" t="s">
        <v>227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228</v>
      </c>
      <c r="B58" s="12" t="s">
        <v>229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230</v>
      </c>
      <c r="B59" s="12" t="s">
        <v>231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C61+C63+C65+C67+C69+C71+C73+C75+C77</f>
        <v>517000</v>
      </c>
      <c r="D60" s="21">
        <f t="shared" ref="D60:E60" si="16">D61+D63+D65+D67+D69+D71+D73+D75+D77</f>
        <v>517000</v>
      </c>
      <c r="E60" s="21">
        <f t="shared" si="16"/>
        <v>517000</v>
      </c>
    </row>
    <row r="61" spans="1:6" ht="55.15" customHeight="1" x14ac:dyDescent="0.25">
      <c r="A61" s="12" t="s">
        <v>179</v>
      </c>
      <c r="B61" s="12" t="s">
        <v>202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175</v>
      </c>
      <c r="B62" s="12" t="s">
        <v>203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180</v>
      </c>
      <c r="B63" s="12" t="s">
        <v>204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176</v>
      </c>
      <c r="B64" s="12" t="s">
        <v>205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181</v>
      </c>
      <c r="B65" s="12" t="s">
        <v>206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178</v>
      </c>
      <c r="B66" s="12" t="s">
        <v>207</v>
      </c>
      <c r="C66" s="31">
        <v>10000</v>
      </c>
      <c r="D66" s="31">
        <v>10000</v>
      </c>
      <c r="E66" s="31">
        <v>10000</v>
      </c>
    </row>
    <row r="67" spans="1:5" ht="90.75" customHeight="1" x14ac:dyDescent="0.25">
      <c r="A67" s="12" t="s">
        <v>183</v>
      </c>
      <c r="B67" s="12" t="s">
        <v>208</v>
      </c>
      <c r="C67" s="31"/>
      <c r="D67" s="31"/>
      <c r="E67" s="31"/>
    </row>
    <row r="68" spans="1:5" ht="90.75" hidden="1" customHeight="1" x14ac:dyDescent="0.25">
      <c r="A68" s="12"/>
      <c r="B68" s="12"/>
      <c r="C68" s="31"/>
      <c r="D68" s="31"/>
      <c r="E68" s="31"/>
    </row>
    <row r="69" spans="1:5" ht="90.75" hidden="1" customHeight="1" x14ac:dyDescent="0.25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184</v>
      </c>
      <c r="B70" s="12" t="s">
        <v>209</v>
      </c>
      <c r="C70" s="31">
        <v>63000</v>
      </c>
      <c r="D70" s="31">
        <v>63000</v>
      </c>
      <c r="E70" s="31">
        <v>63000</v>
      </c>
    </row>
    <row r="71" spans="1:5" ht="90.75" customHeight="1" x14ac:dyDescent="0.25">
      <c r="A71" s="12" t="s">
        <v>185</v>
      </c>
      <c r="B71" s="12" t="s">
        <v>210</v>
      </c>
      <c r="C71" s="31">
        <v>38000</v>
      </c>
      <c r="D71" s="31">
        <v>38000</v>
      </c>
      <c r="E71" s="31">
        <v>38000</v>
      </c>
    </row>
    <row r="72" spans="1:5" ht="90.75" customHeight="1" x14ac:dyDescent="0.25">
      <c r="A72" s="12" t="s">
        <v>186</v>
      </c>
      <c r="B72" s="12" t="s">
        <v>211</v>
      </c>
      <c r="C72" s="31">
        <v>38000</v>
      </c>
      <c r="D72" s="31">
        <v>38000</v>
      </c>
      <c r="E72" s="31">
        <v>38000</v>
      </c>
    </row>
    <row r="73" spans="1:5" ht="90.75" customHeight="1" x14ac:dyDescent="0.25">
      <c r="A73" s="12" t="s">
        <v>182</v>
      </c>
      <c r="B73" s="12" t="s">
        <v>212</v>
      </c>
      <c r="C73" s="31">
        <v>43000</v>
      </c>
      <c r="D73" s="31">
        <v>43000</v>
      </c>
      <c r="E73" s="31">
        <v>43000</v>
      </c>
    </row>
    <row r="74" spans="1:5" ht="84.75" customHeight="1" x14ac:dyDescent="0.25">
      <c r="A74" s="12" t="s">
        <v>177</v>
      </c>
      <c r="B74" s="12" t="s">
        <v>213</v>
      </c>
      <c r="C74" s="24">
        <v>43000</v>
      </c>
      <c r="D74" s="24">
        <v>43000</v>
      </c>
      <c r="E74" s="24">
        <v>43000</v>
      </c>
    </row>
    <row r="75" spans="1:5" ht="91.9" customHeight="1" x14ac:dyDescent="0.25">
      <c r="A75" s="12" t="s">
        <v>187</v>
      </c>
      <c r="B75" s="12" t="s">
        <v>189</v>
      </c>
      <c r="C75" s="31">
        <v>275000</v>
      </c>
      <c r="D75" s="31">
        <v>275000</v>
      </c>
      <c r="E75" s="31">
        <v>275000</v>
      </c>
    </row>
    <row r="76" spans="1:5" ht="103.15" customHeight="1" x14ac:dyDescent="0.25">
      <c r="A76" s="12" t="s">
        <v>198</v>
      </c>
      <c r="B76" s="12" t="s">
        <v>188</v>
      </c>
      <c r="C76" s="31">
        <v>275000</v>
      </c>
      <c r="D76" s="31">
        <v>275000</v>
      </c>
      <c r="E76" s="31">
        <v>275000</v>
      </c>
    </row>
    <row r="77" spans="1:5" ht="103.15" customHeight="1" x14ac:dyDescent="0.25">
      <c r="A77" s="12" t="s">
        <v>191</v>
      </c>
      <c r="B77" s="12" t="s">
        <v>192</v>
      </c>
      <c r="C77" s="31">
        <v>5000</v>
      </c>
      <c r="D77" s="31">
        <v>5000</v>
      </c>
      <c r="E77" s="31">
        <v>5000</v>
      </c>
    </row>
    <row r="78" spans="1:5" ht="103.15" customHeight="1" x14ac:dyDescent="0.25">
      <c r="A78" s="12" t="s">
        <v>190</v>
      </c>
      <c r="B78" s="12" t="s">
        <v>193</v>
      </c>
      <c r="C78" s="31">
        <v>5000</v>
      </c>
      <c r="D78" s="31">
        <v>5000</v>
      </c>
      <c r="E78" s="31">
        <v>5000</v>
      </c>
    </row>
    <row r="79" spans="1:5" x14ac:dyDescent="0.25">
      <c r="A79" s="7" t="s">
        <v>61</v>
      </c>
      <c r="B79" s="32" t="s">
        <v>62</v>
      </c>
      <c r="C79" s="21">
        <f t="shared" ref="C79:D79" si="17">C80</f>
        <v>137858374.44999999</v>
      </c>
      <c r="D79" s="21">
        <f t="shared" si="17"/>
        <v>204232846.95999998</v>
      </c>
      <c r="E79" s="21">
        <f>E80</f>
        <v>126879120.88999999</v>
      </c>
    </row>
    <row r="80" spans="1:5" ht="25.5" x14ac:dyDescent="0.25">
      <c r="A80" s="7" t="s">
        <v>63</v>
      </c>
      <c r="B80" s="32" t="s">
        <v>64</v>
      </c>
      <c r="C80" s="21">
        <f>C81+C88+C119+C150</f>
        <v>137858374.44999999</v>
      </c>
      <c r="D80" s="21">
        <f>D81+D88+D119+D150</f>
        <v>204232846.95999998</v>
      </c>
      <c r="E80" s="21">
        <f>E81+E88+E119+E150</f>
        <v>126879120.88999999</v>
      </c>
    </row>
    <row r="81" spans="1:5" x14ac:dyDescent="0.25">
      <c r="A81" s="33" t="s">
        <v>108</v>
      </c>
      <c r="B81" s="32" t="s">
        <v>104</v>
      </c>
      <c r="C81" s="21">
        <f>C82+C84+C86</f>
        <v>24094220</v>
      </c>
      <c r="D81" s="21">
        <f t="shared" ref="D81" si="18">D82+D84</f>
        <v>3646000</v>
      </c>
      <c r="E81" s="21">
        <f>E82+E84</f>
        <v>4856000</v>
      </c>
    </row>
    <row r="82" spans="1:5" x14ac:dyDescent="0.25">
      <c r="A82" s="12" t="s">
        <v>109</v>
      </c>
      <c r="B82" s="17" t="s">
        <v>65</v>
      </c>
      <c r="C82" s="19">
        <f>C83</f>
        <v>20003000</v>
      </c>
      <c r="D82" s="19">
        <f t="shared" ref="D82:E82" si="19">D83</f>
        <v>3646000</v>
      </c>
      <c r="E82" s="19">
        <f t="shared" si="19"/>
        <v>4856000</v>
      </c>
    </row>
    <row r="83" spans="1:5" ht="38.25" x14ac:dyDescent="0.25">
      <c r="A83" s="27" t="s">
        <v>110</v>
      </c>
      <c r="B83" s="34" t="s">
        <v>214</v>
      </c>
      <c r="C83" s="35">
        <v>20003000</v>
      </c>
      <c r="D83" s="35">
        <v>3646000</v>
      </c>
      <c r="E83" s="78">
        <v>4856000</v>
      </c>
    </row>
    <row r="84" spans="1:5" ht="25.5" x14ac:dyDescent="0.25">
      <c r="A84" s="12" t="s">
        <v>111</v>
      </c>
      <c r="B84" s="17" t="s">
        <v>66</v>
      </c>
      <c r="C84" s="22">
        <v>4091220</v>
      </c>
      <c r="D84" s="22">
        <v>0</v>
      </c>
      <c r="E84" s="19">
        <v>0</v>
      </c>
    </row>
    <row r="85" spans="1:5" ht="25.5" x14ac:dyDescent="0.25">
      <c r="A85" s="12" t="s">
        <v>112</v>
      </c>
      <c r="B85" s="34" t="s">
        <v>67</v>
      </c>
      <c r="C85" s="35">
        <v>4091220</v>
      </c>
      <c r="D85" s="35">
        <v>0</v>
      </c>
      <c r="E85" s="23">
        <v>0</v>
      </c>
    </row>
    <row r="86" spans="1:5" ht="0.6" customHeight="1" x14ac:dyDescent="0.3">
      <c r="A86" s="12" t="s">
        <v>113</v>
      </c>
      <c r="B86" s="17" t="s">
        <v>102</v>
      </c>
      <c r="C86" s="22">
        <v>0</v>
      </c>
      <c r="D86" s="22">
        <f t="shared" ref="D86" si="20">D87</f>
        <v>0</v>
      </c>
      <c r="E86" s="19">
        <f>E87</f>
        <v>0</v>
      </c>
    </row>
    <row r="87" spans="1:5" ht="14.45" hidden="1" x14ac:dyDescent="0.3">
      <c r="A87" s="12" t="s">
        <v>114</v>
      </c>
      <c r="B87" s="34" t="s">
        <v>103</v>
      </c>
      <c r="C87" s="35">
        <v>0</v>
      </c>
      <c r="D87" s="35">
        <v>0</v>
      </c>
      <c r="E87" s="23">
        <v>0</v>
      </c>
    </row>
    <row r="88" spans="1:5" ht="25.5" x14ac:dyDescent="0.25">
      <c r="A88" s="45" t="s">
        <v>115</v>
      </c>
      <c r="B88" s="46" t="s">
        <v>81</v>
      </c>
      <c r="C88" s="21">
        <f>C91+C95+C97+C99+C103+C109</f>
        <v>13547991.43</v>
      </c>
      <c r="D88" s="21">
        <f>D91+D95+D97+D99+D103+D105+D107+D109</f>
        <v>91704858.159999996</v>
      </c>
      <c r="E88" s="21">
        <f>E91+E95+E97+E99+E103+E105+E107+E109</f>
        <v>12803525.43</v>
      </c>
    </row>
    <row r="89" spans="1:5" ht="0.75" customHeight="1" x14ac:dyDescent="0.25">
      <c r="A89" s="47" t="s">
        <v>91</v>
      </c>
      <c r="B89" s="47" t="s">
        <v>88</v>
      </c>
      <c r="C89" s="59"/>
      <c r="D89" s="59"/>
      <c r="E89" s="58"/>
    </row>
    <row r="90" spans="1:5" ht="39.6" hidden="1" x14ac:dyDescent="0.3">
      <c r="A90" s="47" t="s">
        <v>92</v>
      </c>
      <c r="B90" s="47" t="s">
        <v>89</v>
      </c>
      <c r="C90" s="59"/>
      <c r="D90" s="59"/>
      <c r="E90" s="58"/>
    </row>
    <row r="91" spans="1:5" ht="66" customHeight="1" x14ac:dyDescent="0.25">
      <c r="A91" s="12" t="s">
        <v>215</v>
      </c>
      <c r="B91" s="48" t="s">
        <v>197</v>
      </c>
      <c r="C91" s="61">
        <v>6256197</v>
      </c>
      <c r="D91" s="61">
        <v>4170798</v>
      </c>
      <c r="E91" s="61">
        <v>8341596</v>
      </c>
    </row>
    <row r="92" spans="1:5" ht="71.45" customHeight="1" x14ac:dyDescent="0.25">
      <c r="A92" s="12" t="s">
        <v>216</v>
      </c>
      <c r="B92" s="48" t="s">
        <v>90</v>
      </c>
      <c r="C92" s="61">
        <v>6256197</v>
      </c>
      <c r="D92" s="61">
        <v>4170798</v>
      </c>
      <c r="E92" s="61">
        <v>8341596</v>
      </c>
    </row>
    <row r="93" spans="1:5" ht="72.599999999999994" hidden="1" customHeight="1" x14ac:dyDescent="0.3">
      <c r="A93" s="12" t="s">
        <v>157</v>
      </c>
      <c r="B93" s="48" t="s">
        <v>158</v>
      </c>
      <c r="C93" s="60"/>
      <c r="D93" s="60"/>
      <c r="E93" s="60"/>
    </row>
    <row r="94" spans="1:5" ht="72.599999999999994" hidden="1" customHeight="1" x14ac:dyDescent="0.3">
      <c r="A94" s="12" t="s">
        <v>156</v>
      </c>
      <c r="B94" s="48" t="s">
        <v>168</v>
      </c>
      <c r="C94" s="60"/>
      <c r="D94" s="60"/>
      <c r="E94" s="60"/>
    </row>
    <row r="95" spans="1:5" ht="72.599999999999994" customHeight="1" x14ac:dyDescent="0.25">
      <c r="A95" s="12" t="s">
        <v>237</v>
      </c>
      <c r="B95" s="48" t="s">
        <v>238</v>
      </c>
      <c r="C95" s="61">
        <v>1563127.49</v>
      </c>
      <c r="D95" s="61">
        <v>1563127.49</v>
      </c>
      <c r="E95" s="61">
        <v>1497848.19</v>
      </c>
    </row>
    <row r="96" spans="1:5" ht="72.599999999999994" customHeight="1" x14ac:dyDescent="0.25">
      <c r="A96" s="12" t="s">
        <v>235</v>
      </c>
      <c r="B96" s="48" t="s">
        <v>236</v>
      </c>
      <c r="C96" s="61">
        <v>1563127.49</v>
      </c>
      <c r="D96" s="61">
        <v>1563127.49</v>
      </c>
      <c r="E96" s="61">
        <v>1497848.19</v>
      </c>
    </row>
    <row r="97" spans="1:5" ht="39" x14ac:dyDescent="0.25">
      <c r="A97" s="12" t="s">
        <v>116</v>
      </c>
      <c r="B97" s="48" t="s">
        <v>93</v>
      </c>
      <c r="C97" s="61">
        <v>1712109</v>
      </c>
      <c r="D97" s="61">
        <v>1577797</v>
      </c>
      <c r="E97" s="61">
        <v>0</v>
      </c>
    </row>
    <row r="98" spans="1:5" ht="51.75" x14ac:dyDescent="0.25">
      <c r="A98" s="12" t="s">
        <v>117</v>
      </c>
      <c r="B98" s="48" t="s">
        <v>94</v>
      </c>
      <c r="C98" s="61">
        <v>1712109</v>
      </c>
      <c r="D98" s="61">
        <v>1577797</v>
      </c>
      <c r="E98" s="61">
        <v>0</v>
      </c>
    </row>
    <row r="99" spans="1:5" ht="26.25" x14ac:dyDescent="0.25">
      <c r="A99" s="12" t="s">
        <v>118</v>
      </c>
      <c r="B99" s="48" t="s">
        <v>95</v>
      </c>
      <c r="C99" s="61">
        <v>450000</v>
      </c>
      <c r="D99" s="61">
        <v>450000</v>
      </c>
      <c r="E99" s="61">
        <v>450000</v>
      </c>
    </row>
    <row r="100" spans="1:5" ht="26.25" x14ac:dyDescent="0.25">
      <c r="A100" s="12" t="s">
        <v>119</v>
      </c>
      <c r="B100" s="48" t="s">
        <v>96</v>
      </c>
      <c r="C100" s="61">
        <v>450000</v>
      </c>
      <c r="D100" s="61">
        <v>450000</v>
      </c>
      <c r="E100" s="61">
        <v>450000</v>
      </c>
    </row>
    <row r="101" spans="1:5" ht="0.75" customHeight="1" x14ac:dyDescent="0.25">
      <c r="A101" s="12" t="s">
        <v>120</v>
      </c>
      <c r="B101" s="48" t="s">
        <v>97</v>
      </c>
      <c r="C101" s="61"/>
      <c r="D101" s="61"/>
      <c r="E101" s="61"/>
    </row>
    <row r="102" spans="1:5" ht="27" hidden="1" x14ac:dyDescent="0.3">
      <c r="A102" s="12" t="s">
        <v>98</v>
      </c>
      <c r="B102" s="48" t="s">
        <v>99</v>
      </c>
      <c r="C102" s="61"/>
      <c r="D102" s="61"/>
      <c r="E102" s="61"/>
    </row>
    <row r="103" spans="1:5" x14ac:dyDescent="0.25">
      <c r="A103" s="12" t="s">
        <v>120</v>
      </c>
      <c r="B103" s="48" t="s">
        <v>233</v>
      </c>
      <c r="C103" s="61">
        <v>37887</v>
      </c>
      <c r="D103" s="61">
        <v>37887</v>
      </c>
      <c r="E103" s="61">
        <v>0</v>
      </c>
    </row>
    <row r="104" spans="1:5" ht="26.25" x14ac:dyDescent="0.25">
      <c r="A104" s="12" t="s">
        <v>241</v>
      </c>
      <c r="B104" s="48" t="s">
        <v>232</v>
      </c>
      <c r="C104" s="61">
        <v>37887</v>
      </c>
      <c r="D104" s="61">
        <v>37887</v>
      </c>
      <c r="E104" s="61">
        <v>0</v>
      </c>
    </row>
    <row r="105" spans="1:5" ht="27" customHeight="1" x14ac:dyDescent="0.25">
      <c r="A105" s="12" t="s">
        <v>246</v>
      </c>
      <c r="B105" s="48" t="s">
        <v>245</v>
      </c>
      <c r="C105" s="61">
        <v>0</v>
      </c>
      <c r="D105" s="61">
        <v>221778</v>
      </c>
      <c r="E105" s="61">
        <v>1809334.57</v>
      </c>
    </row>
    <row r="106" spans="1:5" ht="26.25" x14ac:dyDescent="0.25">
      <c r="A106" s="12" t="s">
        <v>247</v>
      </c>
      <c r="B106" s="48" t="s">
        <v>244</v>
      </c>
      <c r="C106" s="61">
        <v>0</v>
      </c>
      <c r="D106" s="61">
        <v>221778</v>
      </c>
      <c r="E106" s="61">
        <v>1809334.57</v>
      </c>
    </row>
    <row r="107" spans="1:5" ht="39" customHeight="1" x14ac:dyDescent="0.25">
      <c r="A107" s="12" t="s">
        <v>242</v>
      </c>
      <c r="B107" s="48" t="s">
        <v>253</v>
      </c>
      <c r="C107" s="61">
        <v>0</v>
      </c>
      <c r="D107" s="61">
        <v>82978724</v>
      </c>
      <c r="E107" s="61">
        <v>0</v>
      </c>
    </row>
    <row r="108" spans="1:5" ht="31.5" customHeight="1" x14ac:dyDescent="0.25">
      <c r="A108" s="12" t="s">
        <v>243</v>
      </c>
      <c r="B108" s="48" t="s">
        <v>254</v>
      </c>
      <c r="C108" s="61">
        <v>0</v>
      </c>
      <c r="D108" s="61">
        <v>82978724</v>
      </c>
      <c r="E108" s="61">
        <v>0</v>
      </c>
    </row>
    <row r="109" spans="1:5" x14ac:dyDescent="0.25">
      <c r="A109" s="12" t="s">
        <v>121</v>
      </c>
      <c r="B109" s="34" t="s">
        <v>82</v>
      </c>
      <c r="C109" s="61">
        <f>C110</f>
        <v>3528670.94</v>
      </c>
      <c r="D109" s="61">
        <f t="shared" ref="D109:E109" si="21">D110</f>
        <v>704746.66999999993</v>
      </c>
      <c r="E109" s="61">
        <f t="shared" si="21"/>
        <v>704746.66999999993</v>
      </c>
    </row>
    <row r="110" spans="1:5" ht="25.15" customHeight="1" x14ac:dyDescent="0.25">
      <c r="A110" s="12" t="s">
        <v>122</v>
      </c>
      <c r="B110" s="34" t="s">
        <v>83</v>
      </c>
      <c r="C110" s="61">
        <f>C112+C113+C115+C116+C118</f>
        <v>3528670.94</v>
      </c>
      <c r="D110" s="61">
        <f t="shared" ref="D110:E110" si="22">D112+D113+D115+D116+D118</f>
        <v>704746.66999999993</v>
      </c>
      <c r="E110" s="61">
        <f t="shared" si="22"/>
        <v>704746.66999999993</v>
      </c>
    </row>
    <row r="111" spans="1:5" ht="38.25" hidden="1" x14ac:dyDescent="0.25">
      <c r="A111" s="12"/>
      <c r="B111" s="34" t="s">
        <v>84</v>
      </c>
      <c r="C111" s="62"/>
      <c r="D111" s="62"/>
      <c r="E111" s="61"/>
    </row>
    <row r="112" spans="1:5" ht="38.25" x14ac:dyDescent="0.25">
      <c r="A112" s="12"/>
      <c r="B112" s="34" t="s">
        <v>159</v>
      </c>
      <c r="C112" s="62">
        <v>187200</v>
      </c>
      <c r="D112" s="62">
        <v>187200</v>
      </c>
      <c r="E112" s="61">
        <v>187200</v>
      </c>
    </row>
    <row r="113" spans="1:5" ht="51" x14ac:dyDescent="0.25">
      <c r="A113" s="12"/>
      <c r="B113" s="34" t="s">
        <v>160</v>
      </c>
      <c r="C113" s="62">
        <v>1692000</v>
      </c>
      <c r="D113" s="62">
        <v>0</v>
      </c>
      <c r="E113" s="61">
        <v>0</v>
      </c>
    </row>
    <row r="114" spans="1:5" ht="1.5" hidden="1" customHeight="1" x14ac:dyDescent="0.25">
      <c r="A114" s="12"/>
      <c r="B114" s="34"/>
      <c r="C114" s="62"/>
      <c r="D114" s="62"/>
      <c r="E114" s="61"/>
    </row>
    <row r="115" spans="1:5" ht="51" x14ac:dyDescent="0.25">
      <c r="A115" s="12"/>
      <c r="B115" s="34" t="s">
        <v>218</v>
      </c>
      <c r="C115" s="62">
        <v>189393.94</v>
      </c>
      <c r="D115" s="62">
        <v>290697.67</v>
      </c>
      <c r="E115" s="61">
        <v>290697.67</v>
      </c>
    </row>
    <row r="116" spans="1:5" ht="63.75" x14ac:dyDescent="0.25">
      <c r="A116" s="12"/>
      <c r="B116" s="34" t="s">
        <v>196</v>
      </c>
      <c r="C116" s="62">
        <v>109246</v>
      </c>
      <c r="D116" s="62">
        <v>226849</v>
      </c>
      <c r="E116" s="61">
        <v>226849</v>
      </c>
    </row>
    <row r="117" spans="1:5" ht="0.75" customHeight="1" x14ac:dyDescent="0.25">
      <c r="A117" s="12"/>
      <c r="B117" s="34"/>
      <c r="C117" s="62"/>
      <c r="D117" s="62"/>
      <c r="E117" s="61"/>
    </row>
    <row r="118" spans="1:5" ht="113.25" customHeight="1" x14ac:dyDescent="0.25">
      <c r="A118" s="12"/>
      <c r="B118" s="34" t="s">
        <v>248</v>
      </c>
      <c r="C118" s="62">
        <v>1350831</v>
      </c>
      <c r="D118" s="62">
        <v>0</v>
      </c>
      <c r="E118" s="61">
        <v>0</v>
      </c>
    </row>
    <row r="119" spans="1:5" ht="24.75" customHeight="1" x14ac:dyDescent="0.25">
      <c r="A119" s="49" t="s">
        <v>123</v>
      </c>
      <c r="B119" s="50" t="s">
        <v>105</v>
      </c>
      <c r="C119" s="63">
        <f>C126+C137++C139+C141++C144</f>
        <v>93188178.799999997</v>
      </c>
      <c r="D119" s="63">
        <f>D126+D137+D139+D141+D143+D144+A146+A148</f>
        <v>101861296.8</v>
      </c>
      <c r="E119" s="63">
        <f>E126+E137+E139+E141+E143+E144+B146+B148</f>
        <v>102128063.8</v>
      </c>
    </row>
    <row r="120" spans="1:5" hidden="1" x14ac:dyDescent="0.25">
      <c r="A120" s="51"/>
      <c r="B120" s="52"/>
      <c r="C120" s="64"/>
      <c r="D120" s="64"/>
      <c r="E120" s="64"/>
    </row>
    <row r="121" spans="1:5" hidden="1" x14ac:dyDescent="0.25">
      <c r="A121" s="51"/>
      <c r="B121" s="53"/>
      <c r="C121" s="65"/>
      <c r="D121" s="65"/>
      <c r="E121" s="61"/>
    </row>
    <row r="122" spans="1:5" hidden="1" x14ac:dyDescent="0.25">
      <c r="A122" s="51"/>
      <c r="B122" s="54"/>
      <c r="C122" s="66"/>
      <c r="D122" s="66"/>
      <c r="E122" s="67"/>
    </row>
    <row r="123" spans="1:5" hidden="1" x14ac:dyDescent="0.25">
      <c r="A123" s="51"/>
      <c r="B123" s="54"/>
      <c r="C123" s="66"/>
      <c r="D123" s="66"/>
      <c r="E123" s="67"/>
    </row>
    <row r="124" spans="1:5" hidden="1" x14ac:dyDescent="0.25">
      <c r="A124" s="55"/>
      <c r="B124" s="52"/>
      <c r="C124" s="66"/>
      <c r="D124" s="66"/>
      <c r="E124" s="61"/>
    </row>
    <row r="125" spans="1:5" hidden="1" x14ac:dyDescent="0.25">
      <c r="A125" s="56"/>
      <c r="B125" s="53"/>
      <c r="C125" s="66"/>
      <c r="D125" s="66"/>
      <c r="E125" s="61"/>
    </row>
    <row r="126" spans="1:5" ht="36.75" customHeight="1" x14ac:dyDescent="0.25">
      <c r="A126" s="51" t="s">
        <v>128</v>
      </c>
      <c r="B126" s="54" t="s">
        <v>68</v>
      </c>
      <c r="C126" s="64">
        <f>C127</f>
        <v>88012809.799999997</v>
      </c>
      <c r="D126" s="64">
        <f t="shared" ref="D126:E126" si="23">D127</f>
        <v>88205609.799999997</v>
      </c>
      <c r="E126" s="64">
        <f t="shared" si="23"/>
        <v>88453409.799999997</v>
      </c>
    </row>
    <row r="127" spans="1:5" ht="36" customHeight="1" x14ac:dyDescent="0.25">
      <c r="A127" s="56" t="s">
        <v>129</v>
      </c>
      <c r="B127" s="54" t="s">
        <v>69</v>
      </c>
      <c r="C127" s="61">
        <f>C128+C129+C130+C131+C132+C133+C134+C135+C136</f>
        <v>88012809.799999997</v>
      </c>
      <c r="D127" s="61">
        <f t="shared" ref="D127:E127" si="24">D128+D129+D130+D131+D132+D133+D134+D135+D136</f>
        <v>88205609.799999997</v>
      </c>
      <c r="E127" s="61">
        <f t="shared" si="24"/>
        <v>88453409.799999997</v>
      </c>
    </row>
    <row r="128" spans="1:5" ht="89.25" x14ac:dyDescent="0.25">
      <c r="A128" s="51"/>
      <c r="B128" s="52" t="s">
        <v>80</v>
      </c>
      <c r="C128" s="66">
        <v>1123506</v>
      </c>
      <c r="D128" s="66">
        <v>1123506</v>
      </c>
      <c r="E128" s="64">
        <v>1123506</v>
      </c>
    </row>
    <row r="129" spans="1:5" ht="63.75" x14ac:dyDescent="0.25">
      <c r="A129" s="51"/>
      <c r="B129" s="54" t="s">
        <v>161</v>
      </c>
      <c r="C129" s="68">
        <v>72000</v>
      </c>
      <c r="D129" s="68">
        <v>72000</v>
      </c>
      <c r="E129" s="64">
        <v>72000</v>
      </c>
    </row>
    <row r="130" spans="1:5" ht="25.5" x14ac:dyDescent="0.25">
      <c r="A130" s="56"/>
      <c r="B130" s="54" t="s">
        <v>195</v>
      </c>
      <c r="C130" s="69">
        <v>4322300</v>
      </c>
      <c r="D130" s="69">
        <v>4515100</v>
      </c>
      <c r="E130" s="61">
        <v>4762900</v>
      </c>
    </row>
    <row r="131" spans="1:5" ht="63.75" x14ac:dyDescent="0.25">
      <c r="A131" s="51"/>
      <c r="B131" s="54" t="s">
        <v>70</v>
      </c>
      <c r="C131" s="68">
        <v>350500</v>
      </c>
      <c r="D131" s="68">
        <v>350500</v>
      </c>
      <c r="E131" s="64">
        <v>350500</v>
      </c>
    </row>
    <row r="132" spans="1:5" ht="53.25" customHeight="1" x14ac:dyDescent="0.25">
      <c r="A132" s="51"/>
      <c r="B132" s="54" t="s">
        <v>164</v>
      </c>
      <c r="C132" s="68">
        <v>280827</v>
      </c>
      <c r="D132" s="68">
        <v>280827</v>
      </c>
      <c r="E132" s="64">
        <v>280827</v>
      </c>
    </row>
    <row r="133" spans="1:5" ht="43.5" customHeight="1" x14ac:dyDescent="0.25">
      <c r="A133" s="56"/>
      <c r="B133" s="54" t="s">
        <v>163</v>
      </c>
      <c r="C133" s="69">
        <v>34400</v>
      </c>
      <c r="D133" s="69">
        <v>34400</v>
      </c>
      <c r="E133" s="61">
        <v>34400</v>
      </c>
    </row>
    <row r="134" spans="1:5" ht="25.5" x14ac:dyDescent="0.25">
      <c r="A134" s="51"/>
      <c r="B134" s="54" t="s">
        <v>162</v>
      </c>
      <c r="C134" s="69">
        <v>80792929</v>
      </c>
      <c r="D134" s="69">
        <v>80792929</v>
      </c>
      <c r="E134" s="61">
        <v>80792929</v>
      </c>
    </row>
    <row r="135" spans="1:5" ht="76.5" x14ac:dyDescent="0.25">
      <c r="A135" s="56"/>
      <c r="B135" s="54" t="s">
        <v>252</v>
      </c>
      <c r="C135" s="69">
        <v>56165</v>
      </c>
      <c r="D135" s="69">
        <v>56165</v>
      </c>
      <c r="E135" s="61">
        <v>56165</v>
      </c>
    </row>
    <row r="136" spans="1:5" ht="114.75" x14ac:dyDescent="0.25">
      <c r="A136" s="56"/>
      <c r="B136" s="54" t="s">
        <v>194</v>
      </c>
      <c r="C136" s="69">
        <v>980182.8</v>
      </c>
      <c r="D136" s="69">
        <v>980182.8</v>
      </c>
      <c r="E136" s="61">
        <v>980182.8</v>
      </c>
    </row>
    <row r="137" spans="1:5" ht="38.25" x14ac:dyDescent="0.25">
      <c r="A137" s="51" t="s">
        <v>130</v>
      </c>
      <c r="B137" s="54" t="s">
        <v>249</v>
      </c>
      <c r="C137" s="67">
        <v>428844</v>
      </c>
      <c r="D137" s="67">
        <v>428844</v>
      </c>
      <c r="E137" s="67">
        <v>428844</v>
      </c>
    </row>
    <row r="138" spans="1:5" ht="51" x14ac:dyDescent="0.25">
      <c r="A138" s="51" t="s">
        <v>131</v>
      </c>
      <c r="B138" s="54" t="s">
        <v>250</v>
      </c>
      <c r="C138" s="69">
        <v>428844</v>
      </c>
      <c r="D138" s="69">
        <v>428844</v>
      </c>
      <c r="E138" s="61">
        <v>428844</v>
      </c>
    </row>
    <row r="139" spans="1:5" ht="51" x14ac:dyDescent="0.25">
      <c r="A139" s="51" t="s">
        <v>132</v>
      </c>
      <c r="B139" s="54" t="s">
        <v>165</v>
      </c>
      <c r="C139" s="69">
        <v>4228488</v>
      </c>
      <c r="D139" s="69">
        <v>12685464</v>
      </c>
      <c r="E139" s="69">
        <v>12685464</v>
      </c>
    </row>
    <row r="140" spans="1:5" ht="51" x14ac:dyDescent="0.25">
      <c r="A140" s="51" t="s">
        <v>133</v>
      </c>
      <c r="B140" s="54" t="s">
        <v>166</v>
      </c>
      <c r="C140" s="69">
        <v>4228488</v>
      </c>
      <c r="D140" s="69">
        <v>12685464</v>
      </c>
      <c r="E140" s="61">
        <v>12685464</v>
      </c>
    </row>
    <row r="141" spans="1:5" ht="50.25" customHeight="1" x14ac:dyDescent="0.25">
      <c r="A141" s="51" t="s">
        <v>124</v>
      </c>
      <c r="B141" s="54" t="s">
        <v>251</v>
      </c>
      <c r="C141" s="69">
        <v>517270</v>
      </c>
      <c r="D141" s="69">
        <v>540576</v>
      </c>
      <c r="E141" s="69">
        <v>559632</v>
      </c>
    </row>
    <row r="142" spans="1:5" ht="54.75" customHeight="1" x14ac:dyDescent="0.25">
      <c r="A142" s="51" t="s">
        <v>125</v>
      </c>
      <c r="B142" s="54" t="s">
        <v>217</v>
      </c>
      <c r="C142" s="69">
        <v>517270</v>
      </c>
      <c r="D142" s="69">
        <v>540576</v>
      </c>
      <c r="E142" s="61">
        <v>559632</v>
      </c>
    </row>
    <row r="143" spans="1:5" ht="51" hidden="1" x14ac:dyDescent="0.25">
      <c r="A143" s="51" t="s">
        <v>126</v>
      </c>
      <c r="B143" s="54" t="s">
        <v>87</v>
      </c>
      <c r="C143" s="69"/>
      <c r="D143" s="69"/>
      <c r="E143" s="69"/>
    </row>
    <row r="144" spans="1:5" ht="51" x14ac:dyDescent="0.25">
      <c r="A144" s="51" t="s">
        <v>126</v>
      </c>
      <c r="B144" s="54" t="s">
        <v>234</v>
      </c>
      <c r="C144" s="69">
        <v>767</v>
      </c>
      <c r="D144" s="69">
        <v>803</v>
      </c>
      <c r="E144" s="69">
        <v>714</v>
      </c>
    </row>
    <row r="145" spans="1:5" ht="52.5" customHeight="1" x14ac:dyDescent="0.25">
      <c r="A145" s="51" t="s">
        <v>127</v>
      </c>
      <c r="B145" s="54" t="s">
        <v>167</v>
      </c>
      <c r="C145" s="69">
        <v>767</v>
      </c>
      <c r="D145" s="69">
        <v>803</v>
      </c>
      <c r="E145" s="61">
        <v>714</v>
      </c>
    </row>
    <row r="146" spans="1:5" ht="12" customHeight="1" x14ac:dyDescent="0.25">
      <c r="A146" s="69"/>
      <c r="B146" s="69"/>
    </row>
    <row r="147" spans="1:5" hidden="1" x14ac:dyDescent="0.25">
      <c r="A147" s="69"/>
      <c r="B147" s="61"/>
    </row>
    <row r="148" spans="1:5" hidden="1" x14ac:dyDescent="0.25">
      <c r="A148" s="69"/>
      <c r="B148" s="61"/>
    </row>
    <row r="149" spans="1:5" hidden="1" x14ac:dyDescent="0.25">
      <c r="A149" s="69"/>
      <c r="B149" s="61"/>
    </row>
    <row r="150" spans="1:5" x14ac:dyDescent="0.25">
      <c r="A150" s="7" t="s">
        <v>134</v>
      </c>
      <c r="B150" s="32" t="s">
        <v>73</v>
      </c>
      <c r="C150" s="70">
        <f>C151+C156+C158</f>
        <v>7027984.2199999997</v>
      </c>
      <c r="D150" s="70">
        <f t="shared" ref="D150:E150" si="25">D151+D156+D158</f>
        <v>7020692</v>
      </c>
      <c r="E150" s="70">
        <f t="shared" si="25"/>
        <v>7091531.6600000001</v>
      </c>
    </row>
    <row r="151" spans="1:5" ht="51" x14ac:dyDescent="0.25">
      <c r="A151" s="12" t="s">
        <v>135</v>
      </c>
      <c r="B151" s="34" t="s">
        <v>77</v>
      </c>
      <c r="C151" s="71">
        <f>C152</f>
        <v>1662812</v>
      </c>
      <c r="D151" s="71">
        <f>D152</f>
        <v>1720692</v>
      </c>
      <c r="E151" s="71">
        <f>E152</f>
        <v>1780945</v>
      </c>
    </row>
    <row r="152" spans="1:5" ht="51" x14ac:dyDescent="0.25">
      <c r="A152" s="12" t="s">
        <v>136</v>
      </c>
      <c r="B152" s="34" t="s">
        <v>78</v>
      </c>
      <c r="C152" s="71">
        <f>C153+C154+C155</f>
        <v>1662812</v>
      </c>
      <c r="D152" s="71">
        <f>D153+D154+D155</f>
        <v>1720692</v>
      </c>
      <c r="E152" s="71">
        <f>E153+E154+E155</f>
        <v>1780945</v>
      </c>
    </row>
    <row r="153" spans="1:5" ht="45" customHeight="1" x14ac:dyDescent="0.25">
      <c r="A153" s="12"/>
      <c r="B153" s="15" t="s">
        <v>107</v>
      </c>
      <c r="C153" s="72">
        <v>1659812</v>
      </c>
      <c r="D153" s="72">
        <v>1717692</v>
      </c>
      <c r="E153" s="24">
        <v>1777945</v>
      </c>
    </row>
    <row r="154" spans="1:5" ht="45" customHeight="1" x14ac:dyDescent="0.25">
      <c r="A154" s="12"/>
      <c r="B154" s="15" t="s">
        <v>223</v>
      </c>
      <c r="C154" s="72">
        <v>1800</v>
      </c>
      <c r="D154" s="72">
        <v>1800</v>
      </c>
      <c r="E154" s="24">
        <v>1800</v>
      </c>
    </row>
    <row r="155" spans="1:5" ht="45" customHeight="1" x14ac:dyDescent="0.25">
      <c r="A155" s="12"/>
      <c r="B155" s="15" t="s">
        <v>106</v>
      </c>
      <c r="C155" s="72">
        <v>1200</v>
      </c>
      <c r="D155" s="72">
        <v>1200</v>
      </c>
      <c r="E155" s="24">
        <v>1200</v>
      </c>
    </row>
    <row r="156" spans="1:5" ht="51.75" customHeight="1" x14ac:dyDescent="0.25">
      <c r="A156" s="12" t="s">
        <v>219</v>
      </c>
      <c r="B156" s="15" t="s">
        <v>220</v>
      </c>
      <c r="C156" s="72">
        <v>5077800</v>
      </c>
      <c r="D156" s="72">
        <v>4999680</v>
      </c>
      <c r="E156" s="24">
        <v>4999680</v>
      </c>
    </row>
    <row r="157" spans="1:5" ht="53.25" customHeight="1" x14ac:dyDescent="0.25">
      <c r="A157" s="12" t="s">
        <v>221</v>
      </c>
      <c r="B157" s="15" t="s">
        <v>222</v>
      </c>
      <c r="C157" s="72">
        <v>5077800</v>
      </c>
      <c r="D157" s="72">
        <v>4999680</v>
      </c>
      <c r="E157" s="24">
        <v>4999680</v>
      </c>
    </row>
    <row r="158" spans="1:5" x14ac:dyDescent="0.25">
      <c r="A158" s="12" t="s">
        <v>137</v>
      </c>
      <c r="B158" s="34" t="s">
        <v>74</v>
      </c>
      <c r="C158" s="71">
        <f>C159</f>
        <v>287372.21999999997</v>
      </c>
      <c r="D158" s="71">
        <f>D159</f>
        <v>300320</v>
      </c>
      <c r="E158" s="71">
        <f>E159</f>
        <v>310906.65999999997</v>
      </c>
    </row>
    <row r="159" spans="1:5" ht="25.5" x14ac:dyDescent="0.25">
      <c r="A159" s="43" t="s">
        <v>138</v>
      </c>
      <c r="B159" s="44" t="s">
        <v>75</v>
      </c>
      <c r="C159" s="71">
        <v>287372.21999999997</v>
      </c>
      <c r="D159" s="71">
        <v>300320</v>
      </c>
      <c r="E159" s="19">
        <v>310906.65999999997</v>
      </c>
    </row>
    <row r="160" spans="1:5" ht="25.5" x14ac:dyDescent="0.25">
      <c r="A160" s="43"/>
      <c r="B160" s="34" t="s">
        <v>79</v>
      </c>
      <c r="C160" s="73">
        <v>287372.21999999997</v>
      </c>
      <c r="D160" s="73">
        <v>300320</v>
      </c>
      <c r="E160" s="23">
        <v>310906.65999999997</v>
      </c>
    </row>
    <row r="161" spans="1:5" ht="1.5" hidden="1" customHeight="1" x14ac:dyDescent="0.25">
      <c r="A161" s="43"/>
      <c r="B161" s="34" t="s">
        <v>100</v>
      </c>
      <c r="C161" s="73"/>
      <c r="D161" s="73"/>
      <c r="E161" s="23"/>
    </row>
    <row r="162" spans="1:5" ht="24" customHeight="1" x14ac:dyDescent="0.25">
      <c r="A162" s="7"/>
      <c r="B162" s="7" t="s">
        <v>76</v>
      </c>
      <c r="C162" s="74">
        <f>C79+C14</f>
        <v>208905991.44999999</v>
      </c>
      <c r="D162" s="74">
        <f>D79+D14</f>
        <v>265110894.95999998</v>
      </c>
      <c r="E162" s="74">
        <f>E79+E14</f>
        <v>189157111.88999999</v>
      </c>
    </row>
    <row r="163" spans="1:5" ht="55.5" customHeight="1" x14ac:dyDescent="0.25">
      <c r="E163" s="3"/>
    </row>
    <row r="164" spans="1:5" ht="64.5" customHeight="1" x14ac:dyDescent="0.25">
      <c r="E164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2022-11-15T07:28:22Z</dcterms:modified>
</cp:coreProperties>
</file>