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Table1" sheetId="1" r:id="rId1"/>
  </sheets>
  <calcPr calcId="145621"/>
</workbook>
</file>

<file path=xl/calcChain.xml><?xml version="1.0" encoding="utf-8"?>
<calcChain xmlns="http://schemas.openxmlformats.org/spreadsheetml/2006/main">
  <c r="F36" i="1" l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20" i="1"/>
  <c r="C71" i="1" l="1"/>
  <c r="C6" i="1"/>
  <c r="D7" i="1" l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1" i="1"/>
  <c r="D42" i="1"/>
  <c r="D43" i="1"/>
  <c r="D44" i="1"/>
  <c r="D46" i="1"/>
  <c r="D48" i="1"/>
  <c r="D49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7" i="1"/>
  <c r="D68" i="1"/>
  <c r="D69" i="1"/>
  <c r="D70" i="1"/>
  <c r="D72" i="1"/>
  <c r="D73" i="1"/>
  <c r="D74" i="1"/>
  <c r="D75" i="1"/>
  <c r="D76" i="1"/>
  <c r="D77" i="1"/>
  <c r="D78" i="1"/>
  <c r="D79" i="1"/>
  <c r="D81" i="1"/>
  <c r="D82" i="1"/>
  <c r="D84" i="1"/>
  <c r="D85" i="1"/>
  <c r="D86" i="1"/>
  <c r="D87" i="1"/>
  <c r="D88" i="1"/>
  <c r="D89" i="1"/>
  <c r="E71" i="1" l="1"/>
  <c r="B45" i="1" l="1"/>
  <c r="B6" i="1"/>
  <c r="E66" i="1"/>
  <c r="E50" i="1"/>
  <c r="E47" i="1"/>
  <c r="D6" i="1" l="1"/>
  <c r="E45" i="1"/>
  <c r="E83" i="1" l="1"/>
  <c r="E80" i="1" s="1"/>
  <c r="E40" i="1" l="1"/>
  <c r="E6" i="1"/>
  <c r="F6" i="1" s="1"/>
  <c r="E90" i="1" l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C47" i="1" l="1"/>
  <c r="C50" i="1"/>
  <c r="D50" i="1" s="1"/>
  <c r="D71" i="1"/>
  <c r="C66" i="1"/>
  <c r="D66" i="1" s="1"/>
  <c r="D47" i="1" l="1"/>
  <c r="C45" i="1"/>
  <c r="D45" i="1" s="1"/>
  <c r="C40" i="1"/>
  <c r="B40" i="1" l="1"/>
  <c r="D40" i="1" s="1"/>
  <c r="C83" i="1" l="1"/>
  <c r="B83" i="1"/>
  <c r="B80" i="1" s="1"/>
  <c r="B90" i="1" s="1"/>
  <c r="D83" i="1" l="1"/>
  <c r="C80" i="1"/>
  <c r="D80" i="1" s="1"/>
  <c r="C90" i="1" l="1"/>
  <c r="D90" i="1" s="1"/>
</calcChain>
</file>

<file path=xl/sharedStrings.xml><?xml version="1.0" encoding="utf-8"?>
<sst xmlns="http://schemas.openxmlformats.org/spreadsheetml/2006/main" count="94" uniqueCount="87">
  <si>
    <t>рублей</t>
  </si>
  <si>
    <t>Наименование</t>
  </si>
  <si>
    <t>1</t>
  </si>
  <si>
    <t>Обеспечение эффективной деятельности главы исполнительно-распорядительного органа муниципального образования и администрации района</t>
  </si>
  <si>
    <t>Руководство и управление в сфере установленных функций органов местного самоуправления</t>
  </si>
  <si>
    <t>Профилактика безнадзорности и правонарушений несовершеннолетних, организация деятельности административных комиссий и определение перечня должностных лиц органов местного самоуправления, уполномоченных составлять протоколы об административных правонарушениях</t>
  </si>
  <si>
    <t>Многофункциональные центры предоставления государственных и муниципальных услуг</t>
  </si>
  <si>
    <t>Противодействие злоупотреблению наркотиками и их незаконному обороту</t>
  </si>
  <si>
    <t>Повышение энергетической эффективности и обеспечение энергосбережения</t>
  </si>
  <si>
    <t>Эксплуатация и содержание имущества казны муниципального образования</t>
  </si>
  <si>
    <t>Осуществление первичного воинского учета на территориях, где отсутствуют военные комиссариаты</t>
  </si>
  <si>
    <t>Единые дежурно-диспетчерские службы</t>
  </si>
  <si>
    <t>Организация и осуществление мероприятий по территориальной обороне и гражданской обороне, защите населения и территории муниципального образования от чрезвычайных ситуаций природного и техногенного характера</t>
  </si>
  <si>
    <t>Компенсация транспортным организациям части потерь в доходах и (или) возмещение затрат, возникающих в результате регулирования тарифов на перевозку пассажиров пассажирским транспортом по муниципальным маршрутам регулярных перевозок</t>
  </si>
  <si>
    <t>Дорожное хозяйство (дорожные фонды)</t>
  </si>
  <si>
    <t>Осуществление отдельных полномочий в области охраны труда и уведомительной регистрации территориальных соглашений и коллективных договоров</t>
  </si>
  <si>
    <t>Подготовка объектов ЖКХ к зиме</t>
  </si>
  <si>
    <t>Осуществление отдельных полномочий в сфере образования (предоставление мер социальной поддержки педагогическим работникам и специалистам образовательных организаций (за исключением педагогических работников), работающим в сельских населенных пунктах и поселках городского типа на территории Брянской области)</t>
  </si>
  <si>
    <t>Повышение доступности и качества предоставления дополнительного образования детей</t>
  </si>
  <si>
    <t>Организации дополнительного образования</t>
  </si>
  <si>
    <t>Мероприятия по работе с семьей, детьми и молодежью</t>
  </si>
  <si>
    <t>Предоставление мер социальной поддержки по оплате жилья и коммунальных услуг отдельным категориям граждан, работающих в учреждениях культуры, находящихся в сельской местности или поселках городского типа на территории Брянской области</t>
  </si>
  <si>
    <t>Библиотеки</t>
  </si>
  <si>
    <t>Дворцы и дома культуры, клубы, выставочные залы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</si>
  <si>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</t>
  </si>
  <si>
    <t>Реализация государственной политики в сфере защиты прав детей, в том числе детей-сирот и детей, оставшихся без попечения родителей</t>
  </si>
  <si>
    <t>Мероприятия в сфере социальной и демографической политики</t>
  </si>
  <si>
    <t>Профилактика безнадзорности и правонарушений несовершеннолетних</t>
  </si>
  <si>
    <t>Мероприятия по развитию физической культуры и спорта</t>
  </si>
  <si>
    <t>Выплаты пенсии за выслугу лет лицам, замещавшим должности муниципальной службы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</si>
  <si>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</si>
  <si>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Приобретение специализированной техники для предприятий жилищно-коммунального комплекса</t>
  </si>
  <si>
    <t>Приведение в нормативное состояние и оборудование системами обеспечения безопасности объектов транспортной инфраструктуры автомобильного транспорта</t>
  </si>
  <si>
    <t>Мероприятия в сфере охраны окружающей среды</t>
  </si>
  <si>
    <t>Межбюджетные трансферты общего характера бюджетам бюджетной системы Российской Федерации</t>
  </si>
  <si>
    <t>Реализация государственных полномочий Брянской области по расчету и предоставлению дотаций на выравнивание бюджетной обеспеченности поселений</t>
  </si>
  <si>
    <t>Поддержка мер по обеспечению сбалансированности бюджетов поселений</t>
  </si>
  <si>
    <t>Региональный проект "Патриотическое воспитание граждан Российской Федерации (Брянская область)"</t>
  </si>
  <si>
    <t>Реализация государственной политики в сфере образования на территории Жирятинского района</t>
  </si>
  <si>
    <t>Учреждения, обеспечивающие деятельность органов местного самоуправления и муниципальных учреждений</t>
  </si>
  <si>
    <t>Повышение доступности и качества предоставления дошкольного, общего и дополнительного образования детей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</si>
  <si>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</si>
  <si>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</si>
  <si>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Дошкольные образовательные организации</t>
  </si>
  <si>
    <t>Общеобразовательные организации</t>
  </si>
  <si>
    <t>Учреждения психолого-медико-социального сопровождения</t>
  </si>
  <si>
    <t>Организация питания в образовательных организациях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</si>
  <si>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</si>
  <si>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Модернизация школьных столовых муниципальных общеобразовательных организаций Брянской области</t>
  </si>
  <si>
    <t>Замена оконных блоков муниципальных образовательных организаций Брянской области</t>
  </si>
  <si>
    <t>Создание цифровой образовательной среды в общеобразовательных организациях и профессиональных образовательных организациях Брянской области</t>
  </si>
  <si>
    <t>Приведение в соответствии с брендбуком "Точки роста" помещений муниципальных общеобразовательных организаций</t>
  </si>
  <si>
    <t>Отдельные мероприятия по развитию спорта</t>
  </si>
  <si>
    <t>Развитие материально-технической базы муниципальных образовательных организаций в сфере физической культуры и спорта</t>
  </si>
  <si>
    <t>Обеспечение функционирования модели персонифицированного финансирования дополнительного образования детей</t>
  </si>
  <si>
    <t>Повышение безопасности дорожного движения</t>
  </si>
  <si>
    <t>Мероприятия по проведению оздоровительной кампании детей</t>
  </si>
  <si>
    <t>Другие вопросы в области образования</t>
  </si>
  <si>
    <t>Организация и проведение олимпиад, выставок, конкурсов, конференций и других общественных мероприятий</t>
  </si>
  <si>
    <t>Мероприятия по комплексной безопасности муниципальных учреждений</t>
  </si>
  <si>
    <t>Создание доступной среды для граждан-инвалидов</t>
  </si>
  <si>
    <t>Региональный проект "Вовлечение в оборот и комплексная мелиорация земель сельскохозяйственного назначения (Брянская область)"</t>
  </si>
  <si>
    <t>Управление муниципальным имуществом</t>
  </si>
  <si>
    <t>Оценка имущества, признание прав и регулирование отношений муниципальной собственности</t>
  </si>
  <si>
    <t>Мероприятия по землеустройству и землепользованию</t>
  </si>
  <si>
    <t>Уплата взносов на капитальный ремонт многоквартирных домов за объекты муниципальной казны и имущества, закрепленного за органами местного самоуправления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</si>
  <si>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благоустройству территории поселения</t>
  </si>
  <si>
    <t>Создание и содержание запасов (резерва) материальных ресурсов муниципального образования в целях гражданской обороны и ликвидации чрезвычайных ситуаций</t>
  </si>
  <si>
    <t>ИТОГО:</t>
  </si>
  <si>
    <t>Финансовое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общеобразовательных организациях</t>
  </si>
  <si>
    <t>Финансовое обеспечение государственных гарантий реализации прав на получение общедоступного и бесплатного дошкольного образования в образовательных организациях</t>
  </si>
  <si>
    <t>Предоставление мер социальной поддержки работникам образовательных организаций, работающим в сельских населенных пунктах и поселках городского типа на территории Брянской области</t>
  </si>
  <si>
    <t>% выполнения</t>
  </si>
  <si>
    <t>Исполнение мероприятий муниципальных целевых программ за период с 01.01.2023 по 31.12.2023 года</t>
  </si>
  <si>
    <t>Исполнено в 2023 году</t>
  </si>
  <si>
    <t>Исполнено в 2022 году</t>
  </si>
  <si>
    <t>Темп роста к 2022 году,%</t>
  </si>
  <si>
    <t>Реализация полномочий органов местного самоуправления Жирятинского муниципального района Брянской области (2023-2025 годы)</t>
  </si>
  <si>
    <t>Управление муниципальными финансами Жирятинского муниципального района Брянской области (2023-2025 годы)</t>
  </si>
  <si>
    <t>Развитие образования Жирятинского муниципального района Брянской области (2023 -2025 годы)</t>
  </si>
  <si>
    <t>Управление муниципальным имуществом Жирятинского муниципального района Брянской области (2023-2025 годы)</t>
  </si>
  <si>
    <t>Организация проведения на территории Брянской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оборудования и содержания скотомогильников (биотермических ям) и по организации мероприятий при осуществлении деятельности по обращению с животными без владельцев</t>
  </si>
  <si>
    <t>Реализация мероприятий по обеспечению жильем молодых семей</t>
  </si>
  <si>
    <t>Установление регулируемых тарифов на регулярные перевозки пассажиров и багажа автомобильным транспортом и городским наземным электрическим транспортом по муниципальным маршрутам регулярных перевозок</t>
  </si>
  <si>
    <t>Создание условий для массового отдыха жителей, включая доступ к водным объектам</t>
  </si>
  <si>
    <t>Обеспечение жильем тренеров, тренеров-преподавателей учреждений физической культуры и спорта Брянской области</t>
  </si>
  <si>
    <t xml:space="preserve">Утверждено в бюджете на 2023 год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</si>
</sst>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rgb="FF000000"/>
      <name val="Times New Roman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>
      <alignment vertical="top" wrapText="1"/>
    </xf>
  </cellStyleXfs>
  <cellXfs count="26">
    <xf numFmtId="0" fontId="0" fillId="0" borderId="0" xfId="0" applyFont="1" applyFill="1" applyAlignment="1">
      <alignment vertical="top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top" wrapText="1"/>
    </xf>
    <xf numFmtId="0" fontId="2" fillId="0" borderId="1" xfId="0" applyFont="1" applyFill="1" applyBorder="1" applyAlignment="1">
      <alignment horizontal="left" vertical="center" wrapText="1"/>
    </xf>
    <xf numFmtId="4" fontId="3" fillId="0" borderId="1" xfId="0" applyNumberFormat="1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left" vertical="center" wrapText="1"/>
    </xf>
    <xf numFmtId="4" fontId="4" fillId="0" borderId="1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right" vertical="center" wrapText="1"/>
    </xf>
    <xf numFmtId="4" fontId="3" fillId="0" borderId="5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4" fontId="3" fillId="0" borderId="5" xfId="0" applyNumberFormat="1" applyFont="1" applyFill="1" applyBorder="1" applyAlignment="1">
      <alignment horizontal="left" vertical="center" wrapText="1"/>
    </xf>
    <xf numFmtId="4" fontId="3" fillId="0" borderId="4" xfId="0" applyNumberFormat="1" applyFont="1" applyFill="1" applyBorder="1" applyAlignment="1">
      <alignment horizontal="center" vertical="center" wrapText="1"/>
    </xf>
    <xf numFmtId="4" fontId="4" fillId="0" borderId="5" xfId="0" applyNumberFormat="1" applyFont="1" applyFill="1" applyBorder="1" applyAlignment="1">
      <alignment horizontal="right" vertical="center" wrapText="1"/>
    </xf>
    <xf numFmtId="4" fontId="3" fillId="0" borderId="1" xfId="0" applyNumberFormat="1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1"/>
  <sheetViews>
    <sheetView tabSelected="1" view="pageBreakPreview" zoomScale="87" zoomScaleNormal="74" zoomScaleSheetLayoutView="87" workbookViewId="0">
      <selection activeCell="A4" sqref="A4:F90"/>
    </sheetView>
  </sheetViews>
  <sheetFormatPr defaultRowHeight="12.75" x14ac:dyDescent="0.2"/>
  <cols>
    <col min="1" max="1" width="31" customWidth="1"/>
    <col min="2" max="2" width="16.6640625" customWidth="1"/>
    <col min="3" max="3" width="17.6640625" customWidth="1"/>
    <col min="4" max="4" width="10.83203125" customWidth="1"/>
    <col min="5" max="5" width="16" customWidth="1"/>
    <col min="6" max="6" width="11.1640625" customWidth="1"/>
  </cols>
  <sheetData>
    <row r="2" spans="1:6" ht="58.5" customHeight="1" x14ac:dyDescent="0.2">
      <c r="A2" s="25" t="s">
        <v>73</v>
      </c>
      <c r="B2" s="25"/>
      <c r="C2" s="25"/>
      <c r="D2" s="25"/>
      <c r="E2" s="25"/>
      <c r="F2" s="25"/>
    </row>
    <row r="3" spans="1:6" ht="15" customHeight="1" x14ac:dyDescent="0.2">
      <c r="A3" s="24" t="s">
        <v>0</v>
      </c>
      <c r="B3" s="24"/>
      <c r="C3" s="24"/>
      <c r="D3" s="24"/>
      <c r="E3" s="24"/>
      <c r="F3" s="24"/>
    </row>
    <row r="4" spans="1:6" ht="63" customHeight="1" x14ac:dyDescent="0.2">
      <c r="A4" s="1" t="s">
        <v>1</v>
      </c>
      <c r="B4" s="1" t="s">
        <v>86</v>
      </c>
      <c r="C4" s="1" t="s">
        <v>74</v>
      </c>
      <c r="D4" s="3" t="s">
        <v>72</v>
      </c>
      <c r="E4" s="1" t="s">
        <v>75</v>
      </c>
      <c r="F4" s="15" t="s">
        <v>76</v>
      </c>
    </row>
    <row r="5" spans="1:6" ht="14.45" customHeight="1" x14ac:dyDescent="0.2">
      <c r="A5" s="1" t="s">
        <v>2</v>
      </c>
      <c r="B5" s="1">
        <v>3</v>
      </c>
      <c r="C5" s="2">
        <v>4</v>
      </c>
      <c r="D5" s="3">
        <v>5</v>
      </c>
      <c r="E5" s="3">
        <v>6</v>
      </c>
      <c r="F5" s="4">
        <v>7</v>
      </c>
    </row>
    <row r="6" spans="1:6" ht="102.75" customHeight="1" x14ac:dyDescent="0.2">
      <c r="A6" s="5" t="s">
        <v>77</v>
      </c>
      <c r="B6" s="9">
        <f>SUM(B7:B39)</f>
        <v>81972741.959999993</v>
      </c>
      <c r="C6" s="9">
        <f>SUM(C7:C39)</f>
        <v>72892309.030000001</v>
      </c>
      <c r="D6" s="21">
        <f>C6/B6*100</f>
        <v>88.922619015927339</v>
      </c>
      <c r="E6" s="12">
        <f>SUM(E7:E39)</f>
        <v>77728062.389999986</v>
      </c>
      <c r="F6" s="22">
        <f>C6/E6*100</f>
        <v>93.778626134102467</v>
      </c>
    </row>
    <row r="7" spans="1:6" ht="106.5" customHeight="1" x14ac:dyDescent="0.2">
      <c r="A7" s="5" t="s">
        <v>3</v>
      </c>
      <c r="B7" s="6">
        <v>16821097</v>
      </c>
      <c r="C7" s="6">
        <v>16169991.33</v>
      </c>
      <c r="D7" s="21">
        <f>C7/B7*100</f>
        <v>96.129231821206432</v>
      </c>
      <c r="E7" s="6">
        <v>15080429.800000001</v>
      </c>
      <c r="F7" s="22">
        <f>C7/E7*100</f>
        <v>107.22500316270826</v>
      </c>
    </row>
    <row r="8" spans="1:6" ht="103.5" customHeight="1" x14ac:dyDescent="0.2">
      <c r="A8" s="5" t="s">
        <v>5</v>
      </c>
      <c r="B8" s="6">
        <v>1123506</v>
      </c>
      <c r="C8" s="6">
        <v>1096046.58</v>
      </c>
      <c r="D8" s="21">
        <f>C8/B8*100</f>
        <v>97.555916924342199</v>
      </c>
      <c r="E8" s="6">
        <v>1044324.56</v>
      </c>
      <c r="F8" s="22">
        <f>C8/E8*100</f>
        <v>104.9526767808659</v>
      </c>
    </row>
    <row r="9" spans="1:6" ht="54" customHeight="1" x14ac:dyDescent="0.2">
      <c r="A9" s="5" t="s">
        <v>6</v>
      </c>
      <c r="B9" s="6">
        <v>2112345</v>
      </c>
      <c r="C9" s="6">
        <v>2085870.37</v>
      </c>
      <c r="D9" s="21">
        <f>C9/B9*100</f>
        <v>98.746671116697328</v>
      </c>
      <c r="E9" s="6">
        <v>1929745.79</v>
      </c>
      <c r="F9" s="22">
        <f>C9/E9*100</f>
        <v>108.09042210684134</v>
      </c>
    </row>
    <row r="10" spans="1:6" ht="48.95" customHeight="1" x14ac:dyDescent="0.2">
      <c r="A10" s="5" t="s">
        <v>7</v>
      </c>
      <c r="B10" s="6">
        <v>10000</v>
      </c>
      <c r="C10" s="6">
        <v>10000</v>
      </c>
      <c r="D10" s="21">
        <f>C10/B10*100</f>
        <v>100</v>
      </c>
      <c r="E10" s="6">
        <v>10000</v>
      </c>
      <c r="F10" s="22">
        <f>C10/E10*100</f>
        <v>100</v>
      </c>
    </row>
    <row r="11" spans="1:6" ht="60.75" customHeight="1" x14ac:dyDescent="0.2">
      <c r="A11" s="5" t="s">
        <v>8</v>
      </c>
      <c r="B11" s="6">
        <v>10000</v>
      </c>
      <c r="C11" s="6">
        <v>10000</v>
      </c>
      <c r="D11" s="21">
        <f>C11/B11*100</f>
        <v>100</v>
      </c>
      <c r="E11" s="6">
        <v>9689.51</v>
      </c>
      <c r="F11" s="22">
        <f>C11/E11*100</f>
        <v>103.20439320460993</v>
      </c>
    </row>
    <row r="12" spans="1:6" ht="63" customHeight="1" x14ac:dyDescent="0.2">
      <c r="A12" s="5" t="s">
        <v>9</v>
      </c>
      <c r="B12" s="6">
        <v>394312.56</v>
      </c>
      <c r="C12" s="6">
        <v>355069.18</v>
      </c>
      <c r="D12" s="21">
        <f>C12/B12*100</f>
        <v>90.047646466042067</v>
      </c>
      <c r="E12" s="6">
        <v>322056.94</v>
      </c>
      <c r="F12" s="22">
        <f>C12/E12*100</f>
        <v>110.25043583907863</v>
      </c>
    </row>
    <row r="13" spans="1:6" ht="96.75" customHeight="1" x14ac:dyDescent="0.2">
      <c r="A13" s="5" t="s">
        <v>10</v>
      </c>
      <c r="B13" s="6">
        <v>804642.22</v>
      </c>
      <c r="C13" s="6">
        <v>804642.22</v>
      </c>
      <c r="D13" s="21">
        <f>C13/B13*100</f>
        <v>100</v>
      </c>
      <c r="E13" s="6">
        <v>704310.78</v>
      </c>
      <c r="F13" s="22">
        <f>C13/E13*100</f>
        <v>114.2453364124286</v>
      </c>
    </row>
    <row r="14" spans="1:6" ht="54.75" customHeight="1" x14ac:dyDescent="0.2">
      <c r="A14" s="5" t="s">
        <v>11</v>
      </c>
      <c r="B14" s="6">
        <v>4106705</v>
      </c>
      <c r="C14" s="6">
        <v>4082231.72</v>
      </c>
      <c r="D14" s="21">
        <f>C14/B14*100</f>
        <v>99.404065302961868</v>
      </c>
      <c r="E14" s="6">
        <v>3626175.02</v>
      </c>
      <c r="F14" s="22">
        <f>C14/E14*100</f>
        <v>112.5767977961527</v>
      </c>
    </row>
    <row r="15" spans="1:6" ht="90.75" customHeight="1" x14ac:dyDescent="0.2">
      <c r="A15" s="5" t="s">
        <v>12</v>
      </c>
      <c r="B15" s="6">
        <v>10000</v>
      </c>
      <c r="C15" s="6">
        <v>0</v>
      </c>
      <c r="D15" s="21">
        <f>C15/B15*100</f>
        <v>0</v>
      </c>
      <c r="E15" s="6">
        <v>9999.65</v>
      </c>
      <c r="F15" s="22">
        <f>C15/E15*100</f>
        <v>0</v>
      </c>
    </row>
    <row r="16" spans="1:6" ht="162" customHeight="1" x14ac:dyDescent="0.2">
      <c r="A16" s="5" t="s">
        <v>81</v>
      </c>
      <c r="B16" s="6">
        <v>980182.8</v>
      </c>
      <c r="C16" s="6">
        <v>86166.19</v>
      </c>
      <c r="D16" s="21">
        <f>C16/B16*100</f>
        <v>8.7908286087044161</v>
      </c>
      <c r="E16" s="6">
        <v>0</v>
      </c>
      <c r="F16" s="22" t="e">
        <f>C16/E16*100</f>
        <v>#DIV/0!</v>
      </c>
    </row>
    <row r="17" spans="1:6" ht="99" customHeight="1" x14ac:dyDescent="0.2">
      <c r="A17" s="5" t="s">
        <v>13</v>
      </c>
      <c r="B17" s="6">
        <v>365000</v>
      </c>
      <c r="C17" s="6">
        <v>365000</v>
      </c>
      <c r="D17" s="21">
        <f>C17/B17*100</f>
        <v>100</v>
      </c>
      <c r="E17" s="6">
        <v>355000</v>
      </c>
      <c r="F17" s="22">
        <f>C17/E17*100</f>
        <v>102.8169014084507</v>
      </c>
    </row>
    <row r="18" spans="1:6" ht="51" customHeight="1" x14ac:dyDescent="0.2">
      <c r="A18" s="5" t="s">
        <v>14</v>
      </c>
      <c r="B18" s="6">
        <v>15774552.789999999</v>
      </c>
      <c r="C18" s="6">
        <v>15171989.960000001</v>
      </c>
      <c r="D18" s="21">
        <f>C18/B18*100</f>
        <v>96.180159031944271</v>
      </c>
      <c r="E18" s="6">
        <v>16460847.619999999</v>
      </c>
      <c r="F18" s="22">
        <f>C18/E18*100</f>
        <v>92.170162255593496</v>
      </c>
    </row>
    <row r="19" spans="1:6" ht="120" customHeight="1" x14ac:dyDescent="0.2">
      <c r="A19" s="5" t="s">
        <v>15</v>
      </c>
      <c r="B19" s="6">
        <v>280827</v>
      </c>
      <c r="C19" s="6">
        <v>280806.37</v>
      </c>
      <c r="D19" s="21">
        <f>C19/B19*100</f>
        <v>99.992653840264651</v>
      </c>
      <c r="E19" s="6">
        <v>258467.12</v>
      </c>
      <c r="F19" s="22">
        <f>C19/E19*100</f>
        <v>108.64297555526599</v>
      </c>
    </row>
    <row r="20" spans="1:6" ht="30.75" customHeight="1" x14ac:dyDescent="0.2">
      <c r="A20" s="5" t="s">
        <v>16</v>
      </c>
      <c r="B20" s="6">
        <v>1800000</v>
      </c>
      <c r="C20" s="6">
        <v>1800000</v>
      </c>
      <c r="D20" s="21">
        <f>C20/B20*100</f>
        <v>100</v>
      </c>
      <c r="E20" s="6">
        <v>2692099.87</v>
      </c>
      <c r="F20" s="22">
        <f>C20/E20*100</f>
        <v>66.862304034805362</v>
      </c>
    </row>
    <row r="21" spans="1:6" ht="176.45" customHeight="1" x14ac:dyDescent="0.2">
      <c r="A21" s="5" t="s">
        <v>17</v>
      </c>
      <c r="B21" s="6">
        <v>56400</v>
      </c>
      <c r="C21" s="6">
        <v>56400</v>
      </c>
      <c r="D21" s="21">
        <f>C21/B21*100</f>
        <v>100</v>
      </c>
      <c r="E21" s="6">
        <v>56400</v>
      </c>
      <c r="F21" s="22">
        <f>C21/E21*100</f>
        <v>100</v>
      </c>
    </row>
    <row r="22" spans="1:6" ht="64.5" customHeight="1" x14ac:dyDescent="0.2">
      <c r="A22" s="5" t="s">
        <v>18</v>
      </c>
      <c r="B22" s="6">
        <v>4926982</v>
      </c>
      <c r="C22" s="6">
        <v>4835425.03</v>
      </c>
      <c r="D22" s="21">
        <f>C22/B22*100</f>
        <v>98.141723066980973</v>
      </c>
      <c r="E22" s="6">
        <v>4610836.1100000003</v>
      </c>
      <c r="F22" s="22">
        <f>C22/E22*100</f>
        <v>104.87089357856183</v>
      </c>
    </row>
    <row r="23" spans="1:6" ht="61.5" customHeight="1" x14ac:dyDescent="0.2">
      <c r="A23" s="5" t="s">
        <v>20</v>
      </c>
      <c r="B23" s="6">
        <v>9000</v>
      </c>
      <c r="C23" s="6">
        <v>9000</v>
      </c>
      <c r="D23" s="21">
        <f>C23/B23*100</f>
        <v>100</v>
      </c>
      <c r="E23" s="6">
        <v>12500</v>
      </c>
      <c r="F23" s="22">
        <f>C23/E23*100</f>
        <v>72</v>
      </c>
    </row>
    <row r="24" spans="1:6" ht="108.75" customHeight="1" x14ac:dyDescent="0.2">
      <c r="A24" s="5" t="s">
        <v>21</v>
      </c>
      <c r="B24" s="6">
        <v>63900</v>
      </c>
      <c r="C24" s="6">
        <v>63300</v>
      </c>
      <c r="D24" s="21">
        <f>C24/B24*100</f>
        <v>99.061032863849761</v>
      </c>
      <c r="E24" s="6">
        <v>61500</v>
      </c>
      <c r="F24" s="22">
        <f>C24/E24*100</f>
        <v>102.92682926829269</v>
      </c>
    </row>
    <row r="25" spans="1:6" ht="36" customHeight="1" x14ac:dyDescent="0.2">
      <c r="A25" s="5" t="s">
        <v>22</v>
      </c>
      <c r="B25" s="6">
        <v>3814162.15</v>
      </c>
      <c r="C25" s="6">
        <v>3804588.09</v>
      </c>
      <c r="D25" s="21">
        <f>C25/B25*100</f>
        <v>99.748986550034317</v>
      </c>
      <c r="E25" s="6">
        <v>3390741.82</v>
      </c>
      <c r="F25" s="22">
        <f>C25/E25*100</f>
        <v>112.2051837612337</v>
      </c>
    </row>
    <row r="26" spans="1:6" ht="63" customHeight="1" x14ac:dyDescent="0.2">
      <c r="A26" s="5" t="s">
        <v>23</v>
      </c>
      <c r="B26" s="6">
        <v>7849263</v>
      </c>
      <c r="C26" s="6">
        <v>7635463.8899999997</v>
      </c>
      <c r="D26" s="21">
        <f>C26/B26*100</f>
        <v>97.27618873262368</v>
      </c>
      <c r="E26" s="6">
        <v>4953077.79</v>
      </c>
      <c r="F26" s="22">
        <f>C26/E26*100</f>
        <v>154.15594532788469</v>
      </c>
    </row>
    <row r="27" spans="1:6" ht="108" customHeight="1" x14ac:dyDescent="0.2">
      <c r="A27" s="5" t="s">
        <v>24</v>
      </c>
      <c r="B27" s="6">
        <v>1659812</v>
      </c>
      <c r="C27" s="6">
        <v>1617520.25</v>
      </c>
      <c r="D27" s="21">
        <f>C27/B27*100</f>
        <v>97.452015649965176</v>
      </c>
      <c r="E27" s="6">
        <v>3343170.11</v>
      </c>
      <c r="F27" s="22">
        <f>C27/E27*100</f>
        <v>48.382828177415121</v>
      </c>
    </row>
    <row r="28" spans="1:6" ht="96.75" customHeight="1" x14ac:dyDescent="0.2">
      <c r="A28" s="5" t="s">
        <v>25</v>
      </c>
      <c r="B28" s="6">
        <v>16313451</v>
      </c>
      <c r="C28" s="6">
        <v>10424640.470000001</v>
      </c>
      <c r="D28" s="21">
        <f>C28/B28*100</f>
        <v>63.902116541742146</v>
      </c>
      <c r="E28" s="6">
        <v>13953265.6</v>
      </c>
      <c r="F28" s="22">
        <f>C28/E28*100</f>
        <v>74.711116156206486</v>
      </c>
    </row>
    <row r="29" spans="1:6" ht="78.75" customHeight="1" x14ac:dyDescent="0.2">
      <c r="A29" s="5" t="s">
        <v>82</v>
      </c>
      <c r="B29" s="6">
        <v>630000</v>
      </c>
      <c r="C29" s="6">
        <v>630000</v>
      </c>
      <c r="D29" s="21">
        <f>C29/B29*100</f>
        <v>100</v>
      </c>
      <c r="E29" s="6">
        <v>787500</v>
      </c>
      <c r="F29" s="22">
        <f>C29/E29*100</f>
        <v>80</v>
      </c>
    </row>
    <row r="30" spans="1:6" ht="48.75" customHeight="1" x14ac:dyDescent="0.2">
      <c r="A30" s="5" t="s">
        <v>26</v>
      </c>
      <c r="B30" s="6">
        <v>31000</v>
      </c>
      <c r="C30" s="6">
        <v>26515.7</v>
      </c>
      <c r="D30" s="21">
        <f>C30/B30*100</f>
        <v>85.534516129032255</v>
      </c>
      <c r="E30" s="6">
        <v>24000</v>
      </c>
      <c r="F30" s="22">
        <f>C30/E30*100</f>
        <v>110.48208333333334</v>
      </c>
    </row>
    <row r="31" spans="1:6" ht="69.75" customHeight="1" x14ac:dyDescent="0.2">
      <c r="A31" s="5" t="s">
        <v>27</v>
      </c>
      <c r="B31" s="6">
        <v>13000</v>
      </c>
      <c r="C31" s="6">
        <v>13000</v>
      </c>
      <c r="D31" s="21">
        <f>C31/B31*100</f>
        <v>100</v>
      </c>
      <c r="E31" s="6">
        <v>12999.99</v>
      </c>
      <c r="F31" s="22">
        <f>C31/E31*100</f>
        <v>100.00007692313611</v>
      </c>
    </row>
    <row r="32" spans="1:6" ht="53.25" customHeight="1" x14ac:dyDescent="0.2">
      <c r="A32" s="5" t="s">
        <v>28</v>
      </c>
      <c r="B32" s="6">
        <v>80000.44</v>
      </c>
      <c r="C32" s="6">
        <v>79590</v>
      </c>
      <c r="D32" s="21">
        <f>C32/B32*100</f>
        <v>99.486952821759473</v>
      </c>
      <c r="E32" s="6">
        <v>71995</v>
      </c>
      <c r="F32" s="22">
        <f>C32/E32*100</f>
        <v>110.5493437044239</v>
      </c>
    </row>
    <row r="33" spans="1:6" ht="74.25" customHeight="1" x14ac:dyDescent="0.2">
      <c r="A33" s="5" t="s">
        <v>29</v>
      </c>
      <c r="B33" s="6">
        <v>1203120</v>
      </c>
      <c r="C33" s="6">
        <v>1203120</v>
      </c>
      <c r="D33" s="21">
        <f>C33/B33*100</f>
        <v>100</v>
      </c>
      <c r="E33" s="6">
        <v>1155904.06</v>
      </c>
      <c r="F33" s="22">
        <f>C33/E33*100</f>
        <v>104.08476288248352</v>
      </c>
    </row>
    <row r="34" spans="1:6" ht="120.75" customHeight="1" x14ac:dyDescent="0.2">
      <c r="A34" s="5" t="s">
        <v>30</v>
      </c>
      <c r="B34" s="6">
        <v>767</v>
      </c>
      <c r="C34" s="6">
        <v>767</v>
      </c>
      <c r="D34" s="21">
        <f>C34/B34*100</f>
        <v>100</v>
      </c>
      <c r="E34" s="6">
        <v>28627</v>
      </c>
      <c r="F34" s="22">
        <f>C34/E34*100</f>
        <v>2.6792887833164492</v>
      </c>
    </row>
    <row r="35" spans="1:6" ht="102.75" customHeight="1" x14ac:dyDescent="0.2">
      <c r="A35" s="5" t="s">
        <v>31</v>
      </c>
      <c r="B35" s="6">
        <v>0</v>
      </c>
      <c r="C35" s="6">
        <v>0</v>
      </c>
      <c r="D35" s="21" t="e">
        <f>C35/B35*100</f>
        <v>#DIV/0!</v>
      </c>
      <c r="E35" s="6">
        <v>2384489.25</v>
      </c>
      <c r="F35" s="22">
        <f>C35/E35*100</f>
        <v>0</v>
      </c>
    </row>
    <row r="36" spans="1:6" ht="123" customHeight="1" x14ac:dyDescent="0.2">
      <c r="A36" s="5" t="s">
        <v>32</v>
      </c>
      <c r="B36" s="6">
        <v>0</v>
      </c>
      <c r="C36" s="6">
        <v>0</v>
      </c>
      <c r="D36" s="21" t="e">
        <f>C36/B36*100</f>
        <v>#DIV/0!</v>
      </c>
      <c r="E36" s="6">
        <v>355000</v>
      </c>
      <c r="F36" s="22">
        <f t="shared" ref="F36:F90" si="0">C36/E36*100</f>
        <v>0</v>
      </c>
    </row>
    <row r="37" spans="1:6" ht="32.25" customHeight="1" x14ac:dyDescent="0.2">
      <c r="A37" s="5" t="s">
        <v>33</v>
      </c>
      <c r="B37" s="6">
        <v>588549</v>
      </c>
      <c r="C37" s="6">
        <v>100323</v>
      </c>
      <c r="D37" s="21">
        <f>C37/B37*100</f>
        <v>17.045819464479592</v>
      </c>
      <c r="E37" s="6">
        <v>22909</v>
      </c>
      <c r="F37" s="22">
        <f t="shared" si="0"/>
        <v>437.91959491902747</v>
      </c>
    </row>
    <row r="38" spans="1:6" ht="86.25" customHeight="1" x14ac:dyDescent="0.2">
      <c r="A38" s="5" t="s">
        <v>83</v>
      </c>
      <c r="B38" s="6">
        <v>56165</v>
      </c>
      <c r="C38" s="6">
        <v>22573.68</v>
      </c>
      <c r="D38" s="21">
        <f>C38/B38*100</f>
        <v>40.191720822576336</v>
      </c>
      <c r="E38" s="6">
        <v>0</v>
      </c>
      <c r="F38" s="22" t="e">
        <f t="shared" si="0"/>
        <v>#DIV/0!</v>
      </c>
    </row>
    <row r="39" spans="1:6" ht="89.25" customHeight="1" x14ac:dyDescent="0.2">
      <c r="A39" s="5" t="s">
        <v>84</v>
      </c>
      <c r="B39" s="6">
        <v>84000</v>
      </c>
      <c r="C39" s="6">
        <v>52268</v>
      </c>
      <c r="D39" s="21">
        <f>C39/B39*100</f>
        <v>62.223809523809528</v>
      </c>
      <c r="E39" s="6">
        <v>0</v>
      </c>
      <c r="F39" s="22" t="e">
        <f t="shared" si="0"/>
        <v>#DIV/0!</v>
      </c>
    </row>
    <row r="40" spans="1:6" ht="80.099999999999994" customHeight="1" x14ac:dyDescent="0.2">
      <c r="A40" s="11" t="s">
        <v>78</v>
      </c>
      <c r="B40" s="18">
        <f>B41+B42</f>
        <v>5456413</v>
      </c>
      <c r="C40" s="18">
        <f>C41+C42</f>
        <v>5448119.0999999996</v>
      </c>
      <c r="D40" s="21">
        <f>C40/B40*100</f>
        <v>99.847997209888618</v>
      </c>
      <c r="E40" s="16">
        <f>E41+E42</f>
        <v>5751664.3200000003</v>
      </c>
      <c r="F40" s="22">
        <f t="shared" si="0"/>
        <v>94.722480257679564</v>
      </c>
    </row>
    <row r="41" spans="1:6" ht="64.5" customHeight="1" x14ac:dyDescent="0.2">
      <c r="A41" s="5" t="s">
        <v>4</v>
      </c>
      <c r="B41" s="6">
        <v>4304913</v>
      </c>
      <c r="C41" s="6">
        <v>4296619.0999999996</v>
      </c>
      <c r="D41" s="21">
        <f>C41/B41*100</f>
        <v>99.80733873135182</v>
      </c>
      <c r="E41" s="6">
        <v>4058664.32</v>
      </c>
      <c r="F41" s="22">
        <f t="shared" si="0"/>
        <v>105.86288397459782</v>
      </c>
    </row>
    <row r="42" spans="1:6" ht="81" customHeight="1" x14ac:dyDescent="0.2">
      <c r="A42" s="5" t="s">
        <v>34</v>
      </c>
      <c r="B42" s="6">
        <v>1151500</v>
      </c>
      <c r="C42" s="6">
        <v>1151500</v>
      </c>
      <c r="D42" s="21">
        <f>C42/B42*100</f>
        <v>100</v>
      </c>
      <c r="E42" s="6">
        <v>1693000</v>
      </c>
      <c r="F42" s="22">
        <f t="shared" si="0"/>
        <v>68.015357353809804</v>
      </c>
    </row>
    <row r="43" spans="1:6" ht="80.099999999999994" customHeight="1" x14ac:dyDescent="0.2">
      <c r="A43" s="7" t="s">
        <v>35</v>
      </c>
      <c r="B43" s="8">
        <v>350500</v>
      </c>
      <c r="C43" s="8">
        <v>350500</v>
      </c>
      <c r="D43" s="21">
        <f>C43/B43*100</f>
        <v>100</v>
      </c>
      <c r="E43" s="8">
        <v>326000</v>
      </c>
      <c r="F43" s="22">
        <f t="shared" si="0"/>
        <v>107.51533742331287</v>
      </c>
    </row>
    <row r="44" spans="1:6" ht="48.95" customHeight="1" x14ac:dyDescent="0.2">
      <c r="A44" s="7" t="s">
        <v>36</v>
      </c>
      <c r="B44" s="8">
        <v>801000</v>
      </c>
      <c r="C44" s="8">
        <v>801000</v>
      </c>
      <c r="D44" s="21">
        <f>C44/B44*100</f>
        <v>100</v>
      </c>
      <c r="E44" s="8">
        <v>1367000</v>
      </c>
      <c r="F44" s="22">
        <f t="shared" si="0"/>
        <v>58.595464520848573</v>
      </c>
    </row>
    <row r="45" spans="1:6" ht="64.5" customHeight="1" x14ac:dyDescent="0.2">
      <c r="A45" s="5" t="s">
        <v>79</v>
      </c>
      <c r="B45" s="9">
        <f>B46+B47+B50+B66+B69+B70+B71+B79</f>
        <v>133519614.42999999</v>
      </c>
      <c r="C45" s="9">
        <f>C46+C47+C50+C66+C69+C70+C71+C79</f>
        <v>131879846.45999998</v>
      </c>
      <c r="D45" s="21">
        <f>C45/B45*100</f>
        <v>98.771889825326227</v>
      </c>
      <c r="E45" s="9">
        <f>E46+E47+E50+E66+E69+E70+E71+E79</f>
        <v>129530844.37999997</v>
      </c>
      <c r="F45" s="22">
        <f t="shared" si="0"/>
        <v>101.81346928698221</v>
      </c>
    </row>
    <row r="46" spans="1:6" ht="64.5" customHeight="1" x14ac:dyDescent="0.2">
      <c r="A46" s="5" t="s">
        <v>37</v>
      </c>
      <c r="B46" s="6">
        <v>470626.13</v>
      </c>
      <c r="C46" s="6">
        <v>470626.13</v>
      </c>
      <c r="D46" s="21">
        <f>C46/B46*100</f>
        <v>100</v>
      </c>
      <c r="E46" s="6">
        <v>148698.82</v>
      </c>
      <c r="F46" s="22">
        <f t="shared" si="0"/>
        <v>316.4962102590996</v>
      </c>
    </row>
    <row r="47" spans="1:6" ht="64.5" customHeight="1" x14ac:dyDescent="0.2">
      <c r="A47" s="5" t="s">
        <v>38</v>
      </c>
      <c r="B47" s="6">
        <v>17871485</v>
      </c>
      <c r="C47" s="6">
        <f>C48+C49</f>
        <v>17702010.419999998</v>
      </c>
      <c r="D47" s="21">
        <f>C47/B47*100</f>
        <v>99.051703985427054</v>
      </c>
      <c r="E47" s="6">
        <f>E48+E49</f>
        <v>16561521.529999999</v>
      </c>
      <c r="F47" s="22">
        <f t="shared" si="0"/>
        <v>106.88637748611494</v>
      </c>
    </row>
    <row r="48" spans="1:6" ht="48.95" customHeight="1" x14ac:dyDescent="0.2">
      <c r="A48" s="7" t="s">
        <v>4</v>
      </c>
      <c r="B48" s="8">
        <v>1072484</v>
      </c>
      <c r="C48" s="8">
        <v>1072392.8799999999</v>
      </c>
      <c r="D48" s="21">
        <f>C48/B48*100</f>
        <v>99.99150383595466</v>
      </c>
      <c r="E48" s="8">
        <v>970790.09</v>
      </c>
      <c r="F48" s="22">
        <f t="shared" si="0"/>
        <v>110.4659896147065</v>
      </c>
    </row>
    <row r="49" spans="1:6" ht="64.5" customHeight="1" x14ac:dyDescent="0.2">
      <c r="A49" s="7" t="s">
        <v>39</v>
      </c>
      <c r="B49" s="8">
        <v>16799001</v>
      </c>
      <c r="C49" s="8">
        <v>16629617.539999999</v>
      </c>
      <c r="D49" s="21">
        <f>C49/B49*100</f>
        <v>98.991705161515256</v>
      </c>
      <c r="E49" s="8">
        <v>15590731.439999999</v>
      </c>
      <c r="F49" s="22">
        <f t="shared" si="0"/>
        <v>106.66348531496479</v>
      </c>
    </row>
    <row r="50" spans="1:6" ht="80.099999999999994" customHeight="1" x14ac:dyDescent="0.2">
      <c r="A50" s="5" t="s">
        <v>40</v>
      </c>
      <c r="B50" s="6">
        <v>107271487.84</v>
      </c>
      <c r="C50" s="6">
        <f>C51+C52+C53+C54+C55+C56+C57+C58+C59+C60+C61+C62+C63+C64+C65</f>
        <v>105831913.95999998</v>
      </c>
      <c r="D50" s="21">
        <f>C50/B50*100</f>
        <v>98.658008843741214</v>
      </c>
      <c r="E50" s="6">
        <f>E51+E52+E53+E54+E55+E56+E57+E58+E59+E60+E61+E62+E63+E64+E65</f>
        <v>106723100.74999999</v>
      </c>
      <c r="F50" s="22">
        <f t="shared" si="0"/>
        <v>99.164954181674673</v>
      </c>
    </row>
    <row r="51" spans="1:6" ht="176.45" customHeight="1" x14ac:dyDescent="0.2">
      <c r="A51" s="7" t="s">
        <v>69</v>
      </c>
      <c r="B51" s="8">
        <v>63631369</v>
      </c>
      <c r="C51" s="8">
        <v>63631366.310000002</v>
      </c>
      <c r="D51" s="21">
        <f>C51/B51*100</f>
        <v>99.999995772525338</v>
      </c>
      <c r="E51" s="8">
        <v>60793224.710000001</v>
      </c>
      <c r="F51" s="22">
        <f t="shared" si="0"/>
        <v>104.66851629196954</v>
      </c>
    </row>
    <row r="52" spans="1:6" ht="99.75" customHeight="1" x14ac:dyDescent="0.2">
      <c r="A52" s="7" t="s">
        <v>70</v>
      </c>
      <c r="B52" s="8">
        <v>15395664</v>
      </c>
      <c r="C52" s="8">
        <v>15395662.99</v>
      </c>
      <c r="D52" s="21">
        <f>C52/B52*100</f>
        <v>99.999993439711346</v>
      </c>
      <c r="E52" s="8">
        <v>14869041.779999999</v>
      </c>
      <c r="F52" s="22">
        <f t="shared" si="0"/>
        <v>103.54172930436141</v>
      </c>
    </row>
    <row r="53" spans="1:6" ht="176.45" customHeight="1" x14ac:dyDescent="0.2">
      <c r="A53" s="7" t="s">
        <v>71</v>
      </c>
      <c r="B53" s="8">
        <v>1709496</v>
      </c>
      <c r="C53" s="8">
        <v>1709494.92</v>
      </c>
      <c r="D53" s="21">
        <f>C53/B53*100</f>
        <v>99.999936823484816</v>
      </c>
      <c r="E53" s="8">
        <v>1688100</v>
      </c>
      <c r="F53" s="22">
        <f t="shared" si="0"/>
        <v>101.26739648125111</v>
      </c>
    </row>
    <row r="54" spans="1:6" ht="96.6" customHeight="1" x14ac:dyDescent="0.2">
      <c r="A54" s="7" t="s">
        <v>41</v>
      </c>
      <c r="B54" s="8">
        <v>306618</v>
      </c>
      <c r="C54" s="8">
        <v>189209.28</v>
      </c>
      <c r="D54" s="21">
        <f>C54/B54*100</f>
        <v>61.708471126939713</v>
      </c>
      <c r="E54" s="8">
        <v>182736.3</v>
      </c>
      <c r="F54" s="22">
        <f t="shared" si="0"/>
        <v>103.54225186785548</v>
      </c>
    </row>
    <row r="55" spans="1:6" ht="96.6" customHeight="1" x14ac:dyDescent="0.2">
      <c r="A55" s="7" t="s">
        <v>42</v>
      </c>
      <c r="B55" s="8">
        <v>4869480</v>
      </c>
      <c r="C55" s="8">
        <v>4573550.29</v>
      </c>
      <c r="D55" s="21">
        <f>C55/B55*100</f>
        <v>93.922765675185033</v>
      </c>
      <c r="E55" s="8">
        <v>4691502.2</v>
      </c>
      <c r="F55" s="22">
        <f t="shared" si="0"/>
        <v>97.485839183875896</v>
      </c>
    </row>
    <row r="56" spans="1:6" ht="55.5" customHeight="1" x14ac:dyDescent="0.2">
      <c r="A56" s="7" t="s">
        <v>43</v>
      </c>
      <c r="B56" s="8">
        <v>1951896</v>
      </c>
      <c r="C56" s="8">
        <v>1794433.02</v>
      </c>
      <c r="D56" s="21">
        <f>C56/B56*100</f>
        <v>91.932819166594953</v>
      </c>
      <c r="E56" s="8">
        <v>1575827.12</v>
      </c>
      <c r="F56" s="22">
        <f t="shared" si="0"/>
        <v>113.87245448599717</v>
      </c>
    </row>
    <row r="57" spans="1:6" ht="46.5" customHeight="1" x14ac:dyDescent="0.2">
      <c r="A57" s="7" t="s">
        <v>44</v>
      </c>
      <c r="B57" s="8">
        <v>13516522.15</v>
      </c>
      <c r="C57" s="8">
        <v>12683008.939999999</v>
      </c>
      <c r="D57" s="21">
        <f>C57/B57*100</f>
        <v>93.833375177800448</v>
      </c>
      <c r="E57" s="8">
        <v>13939430.359999999</v>
      </c>
      <c r="F57" s="22">
        <f t="shared" si="0"/>
        <v>90.986565537101328</v>
      </c>
    </row>
    <row r="58" spans="1:6" ht="54.75" customHeight="1" x14ac:dyDescent="0.2">
      <c r="A58" s="7" t="s">
        <v>19</v>
      </c>
      <c r="B58" s="8">
        <v>1323464.04</v>
      </c>
      <c r="C58" s="8">
        <v>1313125.8799999999</v>
      </c>
      <c r="D58" s="21">
        <f>C58/B58*100</f>
        <v>99.218855995513096</v>
      </c>
      <c r="E58" s="8">
        <v>1131536.6299999999</v>
      </c>
      <c r="F58" s="22">
        <f t="shared" si="0"/>
        <v>116.04802223680555</v>
      </c>
    </row>
    <row r="59" spans="1:6" ht="51.75" customHeight="1" x14ac:dyDescent="0.2">
      <c r="A59" s="7" t="s">
        <v>45</v>
      </c>
      <c r="B59" s="8">
        <v>1994354</v>
      </c>
      <c r="C59" s="8">
        <v>1969437.74</v>
      </c>
      <c r="D59" s="21">
        <f>C59/B59*100</f>
        <v>98.750660113500416</v>
      </c>
      <c r="E59" s="8">
        <v>1740559.96</v>
      </c>
      <c r="F59" s="22">
        <f t="shared" si="0"/>
        <v>113.14966362893928</v>
      </c>
    </row>
    <row r="60" spans="1:6" ht="54.75" customHeight="1" x14ac:dyDescent="0.2">
      <c r="A60" s="7" t="s">
        <v>46</v>
      </c>
      <c r="B60" s="8">
        <v>592021</v>
      </c>
      <c r="C60" s="8">
        <v>592020.96</v>
      </c>
      <c r="D60" s="21">
        <f>C60/B60*100</f>
        <v>99.999993243482905</v>
      </c>
      <c r="E60" s="8">
        <v>699630</v>
      </c>
      <c r="F60" s="22">
        <f t="shared" si="0"/>
        <v>84.619150122207444</v>
      </c>
    </row>
    <row r="61" spans="1:6" ht="96.6" customHeight="1" x14ac:dyDescent="0.2">
      <c r="A61" s="7" t="s">
        <v>47</v>
      </c>
      <c r="B61" s="8">
        <v>1662901.59</v>
      </c>
      <c r="C61" s="8">
        <v>1662901.57</v>
      </c>
      <c r="D61" s="21">
        <f>C61/B61*100</f>
        <v>99.999998797283013</v>
      </c>
      <c r="E61" s="8">
        <v>1685386.16</v>
      </c>
      <c r="F61" s="22">
        <f t="shared" si="0"/>
        <v>98.665908707829914</v>
      </c>
    </row>
    <row r="62" spans="1:6" ht="64.5" customHeight="1" x14ac:dyDescent="0.2">
      <c r="A62" s="7" t="s">
        <v>48</v>
      </c>
      <c r="B62" s="8">
        <v>0</v>
      </c>
      <c r="C62" s="8">
        <v>0</v>
      </c>
      <c r="D62" s="21" t="e">
        <f>C62/B62*100</f>
        <v>#DIV/0!</v>
      </c>
      <c r="E62" s="8">
        <v>1005000</v>
      </c>
      <c r="F62" s="22">
        <f t="shared" si="0"/>
        <v>0</v>
      </c>
    </row>
    <row r="63" spans="1:6" ht="48.95" customHeight="1" x14ac:dyDescent="0.2">
      <c r="A63" s="7" t="s">
        <v>49</v>
      </c>
      <c r="B63" s="8">
        <v>0</v>
      </c>
      <c r="C63" s="8">
        <v>0</v>
      </c>
      <c r="D63" s="21" t="e">
        <f>C63/B63*100</f>
        <v>#DIV/0!</v>
      </c>
      <c r="E63" s="8">
        <v>2476175.5299999998</v>
      </c>
      <c r="F63" s="22">
        <f t="shared" si="0"/>
        <v>0</v>
      </c>
    </row>
    <row r="64" spans="1:6" ht="96.6" customHeight="1" x14ac:dyDescent="0.2">
      <c r="A64" s="7" t="s">
        <v>50</v>
      </c>
      <c r="B64" s="8">
        <v>116219.15</v>
      </c>
      <c r="C64" s="8">
        <v>116219.15</v>
      </c>
      <c r="D64" s="21">
        <f>C64/B64*100</f>
        <v>100</v>
      </c>
      <c r="E64" s="8">
        <v>78726.600000000006</v>
      </c>
      <c r="F64" s="22">
        <f t="shared" si="0"/>
        <v>147.62373835526998</v>
      </c>
    </row>
    <row r="65" spans="1:6" ht="64.5" customHeight="1" x14ac:dyDescent="0.2">
      <c r="A65" s="7" t="s">
        <v>51</v>
      </c>
      <c r="B65" s="8">
        <v>201482.91</v>
      </c>
      <c r="C65" s="8">
        <v>201482.91</v>
      </c>
      <c r="D65" s="21">
        <f>C65/B65*100</f>
        <v>100</v>
      </c>
      <c r="E65" s="8">
        <v>166223.4</v>
      </c>
      <c r="F65" s="22">
        <f t="shared" si="0"/>
        <v>121.21212175903034</v>
      </c>
    </row>
    <row r="66" spans="1:6" ht="65.25" customHeight="1" x14ac:dyDescent="0.2">
      <c r="A66" s="5" t="s">
        <v>52</v>
      </c>
      <c r="B66" s="6">
        <v>2739830.46</v>
      </c>
      <c r="C66" s="6">
        <f>C67+C68</f>
        <v>2733832.34</v>
      </c>
      <c r="D66" s="21">
        <f>C66/B66*100</f>
        <v>99.781076964886367</v>
      </c>
      <c r="E66" s="6">
        <f>E67+E68</f>
        <v>1160118.49</v>
      </c>
      <c r="F66" s="22">
        <f t="shared" si="0"/>
        <v>235.6511307737195</v>
      </c>
    </row>
    <row r="67" spans="1:6" ht="60.75" customHeight="1" x14ac:dyDescent="0.2">
      <c r="A67" s="7" t="s">
        <v>19</v>
      </c>
      <c r="B67" s="8">
        <v>2739830.46</v>
      </c>
      <c r="C67" s="8">
        <v>2733832.34</v>
      </c>
      <c r="D67" s="21">
        <f>C67/B67*100</f>
        <v>99.781076964886367</v>
      </c>
      <c r="E67" s="8">
        <v>1021820.62</v>
      </c>
      <c r="F67" s="22">
        <f t="shared" si="0"/>
        <v>267.54523117766007</v>
      </c>
    </row>
    <row r="68" spans="1:6" ht="80.099999999999994" customHeight="1" x14ac:dyDescent="0.2">
      <c r="A68" s="7" t="s">
        <v>53</v>
      </c>
      <c r="B68" s="8">
        <v>0</v>
      </c>
      <c r="C68" s="8">
        <v>0</v>
      </c>
      <c r="D68" s="21" t="e">
        <f>C68/B68*100</f>
        <v>#DIV/0!</v>
      </c>
      <c r="E68" s="8">
        <v>138297.87</v>
      </c>
      <c r="F68" s="22">
        <f t="shared" si="0"/>
        <v>0</v>
      </c>
    </row>
    <row r="69" spans="1:6" ht="80.099999999999994" customHeight="1" x14ac:dyDescent="0.2">
      <c r="A69" s="5" t="s">
        <v>54</v>
      </c>
      <c r="B69" s="6">
        <v>2265066</v>
      </c>
      <c r="C69" s="6">
        <v>2250045.85</v>
      </c>
      <c r="D69" s="21">
        <f>C69/B69*100</f>
        <v>99.336878042405829</v>
      </c>
      <c r="E69" s="6">
        <v>3389911.99</v>
      </c>
      <c r="F69" s="22">
        <f t="shared" si="0"/>
        <v>66.374757121644322</v>
      </c>
    </row>
    <row r="70" spans="1:6" ht="56.25" customHeight="1" x14ac:dyDescent="0.2">
      <c r="A70" s="5" t="s">
        <v>56</v>
      </c>
      <c r="B70" s="6">
        <v>318858</v>
      </c>
      <c r="C70" s="6">
        <v>318858</v>
      </c>
      <c r="D70" s="21">
        <f>C70/B70*100</f>
        <v>100</v>
      </c>
      <c r="E70" s="6">
        <v>267520</v>
      </c>
      <c r="F70" s="22">
        <f t="shared" si="0"/>
        <v>119.19034090909091</v>
      </c>
    </row>
    <row r="71" spans="1:6" ht="32.25" customHeight="1" x14ac:dyDescent="0.2">
      <c r="A71" s="5" t="s">
        <v>57</v>
      </c>
      <c r="B71" s="6">
        <v>1160333</v>
      </c>
      <c r="C71" s="6">
        <f>C72+C73+C74+C75+C76+C77+C78</f>
        <v>1150631.76</v>
      </c>
      <c r="D71" s="21">
        <f>C71/B71*100</f>
        <v>99.163926217732325</v>
      </c>
      <c r="E71" s="6">
        <f>E72+E73+E74+E75+E76+E77+E78</f>
        <v>1279972.7999999998</v>
      </c>
      <c r="F71" s="22">
        <f t="shared" si="0"/>
        <v>89.895016519101048</v>
      </c>
    </row>
    <row r="72" spans="1:6" ht="53.25" customHeight="1" x14ac:dyDescent="0.2">
      <c r="A72" s="7" t="s">
        <v>7</v>
      </c>
      <c r="B72" s="8">
        <v>5460</v>
      </c>
      <c r="C72" s="8">
        <v>5460</v>
      </c>
      <c r="D72" s="21">
        <f>C72/B72*100</f>
        <v>100</v>
      </c>
      <c r="E72" s="8">
        <v>5460</v>
      </c>
      <c r="F72" s="22">
        <f t="shared" si="0"/>
        <v>100</v>
      </c>
    </row>
    <row r="73" spans="1:6" ht="32.25" customHeight="1" x14ac:dyDescent="0.2">
      <c r="A73" s="7" t="s">
        <v>55</v>
      </c>
      <c r="B73" s="8">
        <v>19417</v>
      </c>
      <c r="C73" s="8">
        <v>19383.8</v>
      </c>
      <c r="D73" s="21">
        <f>C73/B73*100</f>
        <v>99.82901581088737</v>
      </c>
      <c r="E73" s="8">
        <v>19410.04</v>
      </c>
      <c r="F73" s="22">
        <f t="shared" si="0"/>
        <v>99.864812231195813</v>
      </c>
    </row>
    <row r="74" spans="1:6" ht="32.25" customHeight="1" x14ac:dyDescent="0.2">
      <c r="A74" s="7" t="s">
        <v>20</v>
      </c>
      <c r="B74" s="8">
        <v>120000</v>
      </c>
      <c r="C74" s="8">
        <v>120000</v>
      </c>
      <c r="D74" s="21">
        <f>C74/B74*100</f>
        <v>100</v>
      </c>
      <c r="E74" s="8">
        <v>119999.36</v>
      </c>
      <c r="F74" s="22">
        <f t="shared" si="0"/>
        <v>100.0005333361778</v>
      </c>
    </row>
    <row r="75" spans="1:6" ht="64.5" customHeight="1" x14ac:dyDescent="0.2">
      <c r="A75" s="7" t="s">
        <v>58</v>
      </c>
      <c r="B75" s="8">
        <v>20000</v>
      </c>
      <c r="C75" s="8">
        <v>19998.740000000002</v>
      </c>
      <c r="D75" s="21">
        <f>C75/B75*100</f>
        <v>99.993700000000004</v>
      </c>
      <c r="E75" s="8">
        <v>20000</v>
      </c>
      <c r="F75" s="22">
        <f t="shared" si="0"/>
        <v>99.993700000000004</v>
      </c>
    </row>
    <row r="76" spans="1:6" ht="48.95" customHeight="1" x14ac:dyDescent="0.2">
      <c r="A76" s="7" t="s">
        <v>59</v>
      </c>
      <c r="B76" s="8">
        <v>941406</v>
      </c>
      <c r="C76" s="8">
        <v>932458.22</v>
      </c>
      <c r="D76" s="21">
        <f>C76/B76*100</f>
        <v>99.049530170829584</v>
      </c>
      <c r="E76" s="8">
        <v>1073059.3999999999</v>
      </c>
      <c r="F76" s="22">
        <f t="shared" si="0"/>
        <v>86.897167109295168</v>
      </c>
    </row>
    <row r="77" spans="1:6" ht="54.75" customHeight="1" x14ac:dyDescent="0.2">
      <c r="A77" s="7" t="s">
        <v>60</v>
      </c>
      <c r="B77" s="8">
        <v>22050</v>
      </c>
      <c r="C77" s="8">
        <v>21331</v>
      </c>
      <c r="D77" s="21">
        <f>C77/B77*100</f>
        <v>96.739229024943313</v>
      </c>
      <c r="E77" s="8">
        <v>22044</v>
      </c>
      <c r="F77" s="22">
        <f t="shared" si="0"/>
        <v>96.765559789511883</v>
      </c>
    </row>
    <row r="78" spans="1:6" ht="48.95" customHeight="1" x14ac:dyDescent="0.2">
      <c r="A78" s="7" t="s">
        <v>8</v>
      </c>
      <c r="B78" s="8">
        <v>32000</v>
      </c>
      <c r="C78" s="8">
        <v>32000</v>
      </c>
      <c r="D78" s="21">
        <f>C78/B78*100</f>
        <v>100</v>
      </c>
      <c r="E78" s="8">
        <v>20000</v>
      </c>
      <c r="F78" s="22">
        <f t="shared" si="0"/>
        <v>160</v>
      </c>
    </row>
    <row r="79" spans="1:6" ht="81.75" customHeight="1" x14ac:dyDescent="0.2">
      <c r="A79" s="5" t="s">
        <v>85</v>
      </c>
      <c r="B79" s="8">
        <v>1421928</v>
      </c>
      <c r="C79" s="8">
        <v>1421928</v>
      </c>
      <c r="D79" s="21">
        <f>C79/B79*100</f>
        <v>100</v>
      </c>
      <c r="E79" s="19"/>
      <c r="F79" s="22" t="e">
        <f t="shared" si="0"/>
        <v>#DIV/0!</v>
      </c>
    </row>
    <row r="80" spans="1:6" ht="80.099999999999994" customHeight="1" x14ac:dyDescent="0.2">
      <c r="A80" s="5" t="s">
        <v>80</v>
      </c>
      <c r="B80" s="23">
        <f>B81+B82+B83+B86+B87+B88+B89</f>
        <v>1965131</v>
      </c>
      <c r="C80" s="23">
        <f>C81+C82+C83+C86+C87+C88+C89</f>
        <v>1844069.4</v>
      </c>
      <c r="D80" s="21">
        <f>C80/B80*100</f>
        <v>93.839515024698102</v>
      </c>
      <c r="E80" s="17">
        <f>E81+E82+E83+E86+E87+E88+E89</f>
        <v>2524486.33</v>
      </c>
      <c r="F80" s="22">
        <f t="shared" si="0"/>
        <v>73.047311767380407</v>
      </c>
    </row>
    <row r="81" spans="1:6" ht="80.099999999999994" customHeight="1" x14ac:dyDescent="0.2">
      <c r="A81" s="5" t="s">
        <v>61</v>
      </c>
      <c r="B81" s="6">
        <v>10170</v>
      </c>
      <c r="C81" s="6">
        <v>10170</v>
      </c>
      <c r="D81" s="21">
        <f>C81/B81*100</f>
        <v>100</v>
      </c>
      <c r="E81" s="6">
        <v>110000</v>
      </c>
      <c r="F81" s="22">
        <f t="shared" si="0"/>
        <v>9.245454545454546</v>
      </c>
    </row>
    <row r="82" spans="1:6" ht="64.5" customHeight="1" x14ac:dyDescent="0.2">
      <c r="A82" s="5" t="s">
        <v>4</v>
      </c>
      <c r="B82" s="6">
        <v>1550020</v>
      </c>
      <c r="C82" s="6">
        <v>1483600.67</v>
      </c>
      <c r="D82" s="21">
        <f>C82/B82*100</f>
        <v>95.714937226616428</v>
      </c>
      <c r="E82" s="6">
        <v>1514659.76</v>
      </c>
      <c r="F82" s="22">
        <f t="shared" si="0"/>
        <v>97.949434531752516</v>
      </c>
    </row>
    <row r="83" spans="1:6" ht="55.5" customHeight="1" x14ac:dyDescent="0.2">
      <c r="A83" s="5" t="s">
        <v>62</v>
      </c>
      <c r="B83" s="6">
        <f>B84+B85</f>
        <v>87000</v>
      </c>
      <c r="C83" s="6">
        <f t="shared" ref="C83:E83" si="1">C84+C85</f>
        <v>79747.64</v>
      </c>
      <c r="D83" s="21">
        <f>C83/B83*100</f>
        <v>91.663954022988506</v>
      </c>
      <c r="E83" s="13">
        <f t="shared" si="1"/>
        <v>76219.14</v>
      </c>
      <c r="F83" s="22">
        <f t="shared" si="0"/>
        <v>104.6294146063574</v>
      </c>
    </row>
    <row r="84" spans="1:6" ht="48.95" customHeight="1" x14ac:dyDescent="0.2">
      <c r="A84" s="7" t="s">
        <v>63</v>
      </c>
      <c r="B84" s="8">
        <v>62000</v>
      </c>
      <c r="C84" s="8">
        <v>62000</v>
      </c>
      <c r="D84" s="21">
        <f>C84/B84*100</f>
        <v>100</v>
      </c>
      <c r="E84" s="8">
        <v>37552.32</v>
      </c>
      <c r="F84" s="22">
        <f t="shared" si="0"/>
        <v>165.10298165333063</v>
      </c>
    </row>
    <row r="85" spans="1:6" ht="48.95" customHeight="1" x14ac:dyDescent="0.2">
      <c r="A85" s="7" t="s">
        <v>9</v>
      </c>
      <c r="B85" s="8">
        <v>25000</v>
      </c>
      <c r="C85" s="8">
        <v>17747.64</v>
      </c>
      <c r="D85" s="21">
        <f>C85/B85*100</f>
        <v>70.990560000000002</v>
      </c>
      <c r="E85" s="8">
        <v>38666.82</v>
      </c>
      <c r="F85" s="22">
        <f t="shared" si="0"/>
        <v>45.898886952689672</v>
      </c>
    </row>
    <row r="86" spans="1:6" ht="63" customHeight="1" x14ac:dyDescent="0.2">
      <c r="A86" s="5" t="s">
        <v>64</v>
      </c>
      <c r="B86" s="6">
        <v>158000</v>
      </c>
      <c r="C86" s="6">
        <v>114000</v>
      </c>
      <c r="D86" s="21">
        <f>C86/B86*100</f>
        <v>72.151898734177209</v>
      </c>
      <c r="E86" s="6">
        <v>50000</v>
      </c>
      <c r="F86" s="22">
        <f t="shared" si="0"/>
        <v>227.99999999999997</v>
      </c>
    </row>
    <row r="87" spans="1:6" ht="96.6" customHeight="1" x14ac:dyDescent="0.2">
      <c r="A87" s="5" t="s">
        <v>65</v>
      </c>
      <c r="B87" s="6">
        <v>158141</v>
      </c>
      <c r="C87" s="6">
        <v>156551.09</v>
      </c>
      <c r="D87" s="21">
        <f>C87/B87*100</f>
        <v>98.994625049797335</v>
      </c>
      <c r="E87" s="6">
        <v>162863.43</v>
      </c>
      <c r="F87" s="22">
        <f t="shared" si="0"/>
        <v>96.124151382541797</v>
      </c>
    </row>
    <row r="88" spans="1:6" ht="127.9" customHeight="1" x14ac:dyDescent="0.2">
      <c r="A88" s="5" t="s">
        <v>66</v>
      </c>
      <c r="B88" s="6">
        <v>1800</v>
      </c>
      <c r="C88" s="6">
        <v>0</v>
      </c>
      <c r="D88" s="21">
        <f>C88/B88*100</f>
        <v>0</v>
      </c>
      <c r="E88" s="6">
        <v>0</v>
      </c>
      <c r="F88" s="22" t="e">
        <f t="shared" si="0"/>
        <v>#DIV/0!</v>
      </c>
    </row>
    <row r="89" spans="1:6" ht="96.6" customHeight="1" x14ac:dyDescent="0.2">
      <c r="A89" s="5" t="s">
        <v>67</v>
      </c>
      <c r="B89" s="6">
        <v>0</v>
      </c>
      <c r="C89" s="6">
        <v>0</v>
      </c>
      <c r="D89" s="21" t="e">
        <f>C89/B89*100</f>
        <v>#DIV/0!</v>
      </c>
      <c r="E89" s="6">
        <v>610744</v>
      </c>
      <c r="F89" s="22">
        <f t="shared" si="0"/>
        <v>0</v>
      </c>
    </row>
    <row r="90" spans="1:6" ht="36" customHeight="1" x14ac:dyDescent="0.2">
      <c r="A90" s="10" t="s">
        <v>68</v>
      </c>
      <c r="B90" s="20">
        <f>B6+B40+B45+B80</f>
        <v>222913900.38999999</v>
      </c>
      <c r="C90" s="20">
        <f>C6+C40+C45+C80</f>
        <v>212064343.98999998</v>
      </c>
      <c r="D90" s="21">
        <f>C90/B90*100</f>
        <v>95.132848879761141</v>
      </c>
      <c r="E90" s="14">
        <f>E6+E40+E45+E80</f>
        <v>215535057.41999996</v>
      </c>
      <c r="F90" s="22">
        <f t="shared" si="0"/>
        <v>98.389722084404667</v>
      </c>
    </row>
    <row r="91" spans="1:6" hidden="1" x14ac:dyDescent="0.2"/>
  </sheetData>
  <mergeCells count="2">
    <mergeCell ref="A3:F3"/>
    <mergeCell ref="A2:F2"/>
  </mergeCells>
  <pageMargins left="0" right="0" top="0.55118110236220474" bottom="0.51181102362204722" header="0.31496062992125984" footer="0.31496062992125984"/>
  <pageSetup paperSize="9" scale="65" orientation="portrait" r:id="rId1"/>
  <headerFooter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Table1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2024-01-30T14:13:58Z</dcterms:modified>
</cp:coreProperties>
</file>