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2" i="1" l="1"/>
  <c r="D62" i="1"/>
  <c r="C62" i="1" l="1"/>
  <c r="C96" i="1" l="1"/>
  <c r="C158" i="1" l="1"/>
  <c r="E152" i="1" l="1"/>
  <c r="E151" i="1" s="1"/>
  <c r="D152" i="1"/>
  <c r="D151" i="1" s="1"/>
  <c r="C155" i="1" l="1"/>
  <c r="E47" i="1" l="1"/>
  <c r="D47" i="1"/>
  <c r="C152" i="1" l="1"/>
  <c r="C151" i="1" s="1"/>
  <c r="D114" i="1" l="1"/>
  <c r="E114" i="1"/>
  <c r="C114" i="1"/>
  <c r="D54" i="1" l="1"/>
  <c r="E54" i="1"/>
  <c r="D131" i="1" l="1"/>
  <c r="E131" i="1"/>
  <c r="C131" i="1"/>
  <c r="C130" i="1" s="1"/>
  <c r="D113" i="1"/>
  <c r="E113" i="1"/>
  <c r="C113" i="1"/>
  <c r="D101" i="1"/>
  <c r="E101" i="1"/>
  <c r="C101" i="1"/>
  <c r="D98" i="1" l="1"/>
  <c r="C98" i="1"/>
  <c r="C123" i="1"/>
  <c r="E98" i="1"/>
  <c r="E148" i="1"/>
  <c r="D148" i="1"/>
  <c r="C148" i="1"/>
  <c r="E32" i="1"/>
  <c r="E27" i="1" s="1"/>
  <c r="D32" i="1"/>
  <c r="D27" i="1" s="1"/>
  <c r="E158" i="1" l="1"/>
  <c r="E157" i="1" s="1"/>
  <c r="E150" i="1" s="1"/>
  <c r="D158" i="1"/>
  <c r="D157" i="1" s="1"/>
  <c r="D150" i="1" s="1"/>
  <c r="C157" i="1"/>
  <c r="C150" i="1" s="1"/>
  <c r="E130" i="1" l="1"/>
  <c r="E123" i="1" s="1"/>
  <c r="D130" i="1"/>
  <c r="D123" i="1" s="1"/>
  <c r="C90" i="1" l="1"/>
  <c r="D90" i="1"/>
  <c r="E90" i="1"/>
  <c r="E96" i="1" l="1"/>
  <c r="D96" i="1"/>
  <c r="D92" i="1" l="1"/>
  <c r="C92" i="1"/>
  <c r="C89" i="1" s="1"/>
  <c r="C88" i="1" s="1"/>
  <c r="D53" i="1"/>
  <c r="D46" i="1"/>
  <c r="D34" i="1"/>
  <c r="D22" i="1"/>
  <c r="D21" i="1" s="1"/>
  <c r="D16" i="1"/>
  <c r="D15" i="1" s="1"/>
  <c r="E16" i="1"/>
  <c r="D38" i="1" l="1"/>
  <c r="D37" i="1" s="1"/>
  <c r="D89" i="1"/>
  <c r="D88" i="1" s="1"/>
  <c r="D87" i="1" l="1"/>
  <c r="D14" i="1"/>
  <c r="C87" i="1"/>
  <c r="C162" i="1" s="1"/>
  <c r="E92" i="1"/>
  <c r="D162" i="1" l="1"/>
  <c r="E89" i="1"/>
  <c r="E88" i="1" s="1"/>
  <c r="E38" i="1"/>
  <c r="E46" i="1"/>
  <c r="E53" i="1"/>
  <c r="E34" i="1"/>
  <c r="E22" i="1"/>
  <c r="E21" i="1" s="1"/>
  <c r="E15" i="1"/>
  <c r="E37" i="1" l="1"/>
  <c r="E14" i="1" l="1"/>
  <c r="E87" i="1"/>
  <c r="E162" i="1" l="1"/>
</calcChain>
</file>

<file path=xl/sharedStrings.xml><?xml version="1.0" encoding="utf-8"?>
<sst xmlns="http://schemas.openxmlformats.org/spreadsheetml/2006/main" count="276" uniqueCount="274">
  <si>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</si>
  <si>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</si>
  <si>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</si>
  <si>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</si>
  <si>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</si>
  <si>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</si>
  <si>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</si>
  <si>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</si>
  <si>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</si>
  <si>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</si>
  <si>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</si>
  <si>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</si>
  <si>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</si>
  <si>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</si>
  <si>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</si>
  <si>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</si>
  <si>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</si>
  <si>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</si>
  <si>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</si>
  <si>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</si>
  <si>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</si>
  <si>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</si>
  <si>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</si>
  <si>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</si>
  <si>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</si>
  <si>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</si>
  <si>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</si>
  <si>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</si>
  <si>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</si>
  <si>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</si>
  <si>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</si>
  <si>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</si>
  <si>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</si>
  <si>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</si>
  <si>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</si>
  <si>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</si>
  <si>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</si>
  <si>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</si>
  <si>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</si>
  <si>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</si>
  <si>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</si>
  <si>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</si>
  <si>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</si>
  <si>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</si>
  <si>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</si>
  <si>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</si>
  <si>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</si>
  <si>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</si>
  <si>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</si>
  <si>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</si>
  <si>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</si>
  <si>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</si>
  <si>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</si>
  <si>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</si>
  <si>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</si>
  <si>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</si>
  <si>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</si>
  <si>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</si>
  <si>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</si>
  <si>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</si>
  <si>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</si>
  <si>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</si>
  <si>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</si>
  <si>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</si>
  <si>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</si>
  <si>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</si>
  <si>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</si>
  <si>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</si>
  <si>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</si>
  <si>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</si>
  <si>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</si>
  <si>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</si>
  <si>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</si>
  <si>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</si>
  <si>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</si>
  <si>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</si>
  <si>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</si>
  <si>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</si>
  <si>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</si>
  <si>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</si>
  <si>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</si>
  <si>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</si>
  <si>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</si>
  <si>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</si>
  <si>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</si>
  <si>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</si>
  <si>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</si>
  <si>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</si>
  <si>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</si>
  <si>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</si>
  <si>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</si>
  <si>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</si>
  <si>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</si>
  <si>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</si>
  <si>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</si>
  <si>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</si>
  <si>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</si>
  <si>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</si>
  <si>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</si>
  <si>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</si>
  <si>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</si>
  <si>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</si>
  <si>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</si>
  <si>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</si>
  <si>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</si>
  <si>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</si>
  <si>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</si>
  <si>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</si>
  <si>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</si>
  <si>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</si>
  <si>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</si>
  <si>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</si>
  <si>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</si>
  <si>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</si>
  <si>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</si>
  <si>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</si>
  <si>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</si>
  <si>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</si>
  <si>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</si>
  <si>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</si>
  <si>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</si>
  <si>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</si>
  <si>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</si>
  <si>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</si>
  <si>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</si>
  <si>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</si>
  <si>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</si>
  <si>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</si>
  <si>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</si>
  <si>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</si>
  <si>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</si>
  <si>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</si>
  <si>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</si>
  <si>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</si>
  <si>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</si>
  <si>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</si>
  <si>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</si>
  <si>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</si>
  <si>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</si>
  <si>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</si>
  <si>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</si>
  <si>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</si>
  <si>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</si>
  <si>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</si>
  <si>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</si>
  <si>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</si>
  <si>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</si>
  <si>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</si>
  <si>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</si>
  <si>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</si>
  <si>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</si>
  <si>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на 2020 год и на плановый период 2021 и 2022 годов"</t>
  </si>
  <si>
    <t>Сумма на 2021 год</t>
  </si>
  <si>
    <t>Сумма  на 2022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</si>
  <si>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</si>
  <si>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</si>
  <si>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</si>
  <si>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</si>
  <si>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</si>
  <si>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</si>
  <si>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</si>
  <si>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</si>
  <si>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</si>
  <si>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</si>
  <si>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</si>
  <si>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</si>
  <si>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</si>
  <si>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</si>
  <si>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</si>
  <si>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Субвенции бюджетам муниципальных образований  на осуществление отдельных государственных полномочий Российской Федерации по  первичному воинскому учету на территориях , где отсутствуют военные комиссариаты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</si>
  <si>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</si>
  <si>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</si>
  <si>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</si>
  <si>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</si>
  <si>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</si>
  <si>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</si>
  <si>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Субвенции бюджетам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</si>
  <si>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</si>
  <si>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</si>
  <si>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</si>
  <si>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</si>
  <si>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</si>
  <si>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</si>
  <si>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субвенции бюджетам муниципальных районов 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пордготовку лиц, желающих принять на воспитание в свою семью ребенка, оставшегося без попечения родителей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</si>
  <si>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</si>
  <si>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</si>
  <si>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</si>
  <si>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</si>
  <si>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</si>
  <si>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</si>
  <si>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</si>
  <si>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</si>
  <si>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</si>
  <si>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</si>
  <si>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</si>
  <si>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</si>
  <si>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Прогнозируемые доходы  бюджета Жирятинского муниципального  района Брянской области  на 2020 год и на плановый период 2021 и 2022 годов  </t>
  </si>
  <si>
    <t xml:space="preserve">                                                                                                             от «12» декабря 2019 г.  №6-42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</si>
  <si>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</si>
  <si>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субсидии на приведение в соответствиии с брендбуком "Точки роста" помещений муниципальных общеобразовательных организаций</t>
  </si>
  <si>
    <t>субсидии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</si>
  <si>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000 2 02 20216 00 0000 150</t>
  </si>
  <si>
    <t>000 2 02 20216 05 0000 150</t>
  </si>
  <si>
    <t>000 2 02 25519 05 0000 150</t>
  </si>
  <si>
    <t>000 1 14 0000 00 0000 000</t>
  </si>
  <si>
    <t>ДОХОДЫ ОТ ПРОДАЖИ МАТЕРИАЛЬНЫХ И НЕМАТЕРИАЛЬНЫХ АКТИВОВ</t>
  </si>
  <si>
    <t>000 1 14 0600 00 0000 430</t>
  </si>
  <si>
    <t>Доходы от продажи земельных участков, находящихся в государственной собстенности и муниципальной собственности</t>
  </si>
  <si>
    <t>000 1 14 0601 00 0000 430</t>
  </si>
  <si>
    <t>Доходы от продажи земельных участков, государственная собстенность на которые не  разграничена</t>
  </si>
  <si>
    <t>000 1 14 06013 05 0000 430</t>
  </si>
  <si>
    <t>Доходы от продажи земельных участков, государственная собстенность на которые не  разграничена и которые расположены в границах сельских поселений и межселенных территорий муниципальных районов</t>
  </si>
  <si>
    <t>000 1 12 00000 00 0000 000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</si>
  <si>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</si>
  <si>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</si>
  <si>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</si>
  <si>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</si>
  <si>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</si>
  <si>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</si>
  <si>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</si>
  <si>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</si>
  <si>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</si>
  <si>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</si>
  <si>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</si>
  <si>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</si>
  <si>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</si>
  <si>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</si>
  <si>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</si>
  <si>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</si>
  <si>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</si>
  <si>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</si>
  <si>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</si>
  <si>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</si>
  <si>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</si>
  <si>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000 1 16 10120 00 0000 140</t>
  </si>
  <si>
    <t>000 2 02 15853 00 0000 150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</si>
  <si>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</si>
  <si>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000 2 02 15853 05 0000 150</t>
  </si>
  <si>
    <t xml:space="preserve">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</si>
  <si>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</si>
  <si>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</si>
  <si>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</si>
  <si>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</si>
  <si>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</si>
  <si>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</si>
  <si>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</si>
  <si>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</si>
  <si>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000 1 16 01053 01 0000 140</t>
  </si>
  <si>
    <t>000 1 16 01063 01 0000 140</t>
  </si>
  <si>
    <t>мероприятия по решению вопросов местного значения, инициирован-ных органами местного самоуправления муниципальных образований Брянской области, в рамках проекта «Решаем вместе»</t>
  </si>
  <si>
    <t>000 1 16 01050 01 0000 140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</si>
  <si>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</si>
  <si>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</si>
  <si>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</si>
  <si>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</si>
  <si>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</si>
  <si>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</si>
  <si>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</si>
  <si>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</si>
  <si>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</si>
  <si>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</si>
  <si>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</si>
  <si>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 и сборов, страхования, рынка ценных бумаг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</si>
  <si>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 и сборов, страхования, рынка ценных бумаг ,налагаемые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</si>
  <si>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</si>
  <si>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</si>
  <si>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</si>
  <si>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</si>
  <si>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</si>
  <si>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</si>
  <si>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</si>
  <si>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</si>
  <si>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000 1 16 10129 00 0000 140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</si>
  <si>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бюджеты бюджетной системы Российской Федерации по нормативам, действовавшим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</si>
</sst>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/>
    <xf numFmtId="0" fontId="28" fillId="2" borderId="5" xfId="0" quotePrefix="1" applyNumberFormat="1" applyFont="1" applyFill="1" applyBorder="1" applyAlignment="1">
      <alignment horizontal="left" vertical="center" shrinkToFit="1"/>
    </xf>
    <xf numFmtId="0" fontId="28" fillId="2" borderId="23" xfId="0" applyNumberFormat="1" applyFont="1" applyFill="1" applyBorder="1" applyAlignment="1">
      <alignment horizontal="left" vertical="center" wrapText="1"/>
    </xf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/>
    <xf numFmtId="0" fontId="27" fillId="0" borderId="6" xfId="0" applyFont="1" applyBorder="1" applyAlignment="1">
      <alignment vertical="center" wrapText="1"/>
    </xf>
    <xf numFmtId="4" fontId="31" fillId="0" borderId="1" xfId="0" applyNumberFormat="1" applyFont="1" applyBorder="1"/>
    <xf numFmtId="0" fontId="28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 applyAlignment="1">
      <alignment horizontal="right" vertical="center" wrapText="1"/>
    </xf>
    <xf numFmtId="4" fontId="31" fillId="0" borderId="7" xfId="0" applyNumberFormat="1" applyFont="1" applyBorder="1"/>
    <xf numFmtId="4" fontId="31" fillId="0" borderId="1" xfId="0" applyNumberFormat="1" applyFont="1" applyBorder="1" applyAlignment="1">
      <alignment horizontal="right"/>
    </xf>
    <xf numFmtId="4" fontId="31" fillId="0" borderId="7" xfId="0" applyNumberFormat="1" applyFont="1" applyBorder="1" applyAlignment="1">
      <alignment horizontal="right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4" fontId="31" fillId="34" borderId="7" xfId="0" applyNumberFormat="1" applyFont="1" applyFill="1" applyBorder="1"/>
    <xf numFmtId="4" fontId="31" fillId="34" borderId="7" xfId="0" applyNumberFormat="1" applyFont="1" applyFill="1" applyBorder="1" applyAlignment="1">
      <alignment horizontal="right"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4" fontId="30" fillId="34" borderId="7" xfId="0" applyNumberFormat="1" applyFont="1" applyFill="1" applyBorder="1"/>
    <xf numFmtId="0" fontId="28" fillId="34" borderId="1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justify" vertical="center" wrapText="1"/>
    </xf>
    <xf numFmtId="4" fontId="31" fillId="34" borderId="1" xfId="0" applyNumberFormat="1" applyFont="1" applyFill="1" applyBorder="1"/>
    <xf numFmtId="0" fontId="28" fillId="34" borderId="2" xfId="0" applyFont="1" applyFill="1" applyBorder="1" applyAlignment="1">
      <alignment horizontal="justify" vertical="center" wrapText="1"/>
    </xf>
    <xf numFmtId="4" fontId="31" fillId="34" borderId="1" xfId="0" applyNumberFormat="1" applyFont="1" applyFill="1" applyBorder="1" applyAlignment="1">
      <alignment horizontal="right" vertical="center" wrapText="1"/>
    </xf>
    <xf numFmtId="0" fontId="28" fillId="34" borderId="1" xfId="0" applyFont="1" applyFill="1" applyBorder="1" applyAlignment="1">
      <alignment horizontal="justify" vertical="center" wrapText="1"/>
    </xf>
    <xf numFmtId="4" fontId="31" fillId="34" borderId="1" xfId="0" applyNumberFormat="1" applyFont="1" applyFill="1" applyBorder="1" applyAlignment="1">
      <alignment horizontal="right" wrapText="1"/>
    </xf>
    <xf numFmtId="4" fontId="31" fillId="34" borderId="7" xfId="0" applyNumberFormat="1" applyFont="1" applyFill="1" applyBorder="1" applyAlignment="1"/>
    <xf numFmtId="0" fontId="28" fillId="34" borderId="5" xfId="0" applyFont="1" applyFill="1" applyBorder="1" applyAlignment="1">
      <alignment vertical="center" wrapText="1"/>
    </xf>
    <xf numFmtId="0" fontId="28" fillId="34" borderId="6" xfId="0" applyFont="1" applyFill="1" applyBorder="1" applyAlignment="1">
      <alignment vertical="center" wrapText="1"/>
    </xf>
    <xf numFmtId="4" fontId="31" fillId="34" borderId="1" xfId="0" applyNumberFormat="1" applyFont="1" applyFill="1" applyBorder="1" applyAlignment="1">
      <alignment wrapText="1"/>
    </xf>
    <xf numFmtId="4" fontId="31" fillId="34" borderId="7" xfId="0" applyNumberFormat="1" applyFont="1" applyFill="1" applyBorder="1" applyAlignment="1">
      <alignment wrapText="1"/>
    </xf>
    <xf numFmtId="4" fontId="30" fillId="0" borderId="1" xfId="0" applyNumberFormat="1" applyFont="1" applyBorder="1" applyAlignment="1"/>
    <xf numFmtId="4" fontId="31" fillId="0" borderId="1" xfId="0" applyNumberFormat="1" applyFont="1" applyBorder="1" applyAlignment="1"/>
    <xf numFmtId="4" fontId="31" fillId="0" borderId="2" xfId="0" applyNumberFormat="1" applyFont="1" applyBorder="1" applyAlignment="1">
      <alignment wrapText="1"/>
    </xf>
    <xf numFmtId="4" fontId="31" fillId="0" borderId="1" xfId="0" applyNumberFormat="1" applyFont="1" applyBorder="1" applyAlignment="1">
      <alignment horizontal="right" wrapText="1"/>
    </xf>
    <xf numFmtId="4" fontId="31" fillId="0" borderId="1" xfId="0" applyNumberFormat="1" applyFont="1" applyBorder="1" applyAlignment="1">
      <alignment wrapText="1"/>
    </xf>
    <xf numFmtId="0" fontId="28" fillId="0" borderId="4" xfId="0" applyFont="1" applyBorder="1" applyAlignment="1">
      <alignment horizontal="justify" vertical="center" wrapText="1"/>
    </xf>
    <xf numFmtId="4" fontId="31" fillId="0" borderId="7" xfId="0" applyNumberFormat="1" applyFont="1" applyBorder="1" applyAlignment="1">
      <alignment wrapText="1"/>
    </xf>
    <xf numFmtId="4" fontId="30" fillId="0" borderId="7" xfId="0" applyNumberFormat="1" applyFont="1" applyBorder="1" applyAlignment="1"/>
    <xf numFmtId="4" fontId="30" fillId="0" borderId="4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1" fillId="2" borderId="5" xfId="0" applyNumberFormat="1" applyFont="1" applyFill="1" applyBorder="1" applyAlignment="1">
      <alignment horizontal="right" vertical="center" shrinkToFit="1"/>
    </xf>
    <xf numFmtId="4" fontId="31" fillId="2" borderId="1" xfId="0" applyNumberFormat="1" applyFont="1" applyFill="1" applyBorder="1" applyAlignment="1">
      <alignment horizontal="right" vertical="center" shrinkToFit="1"/>
    </xf>
    <xf numFmtId="4" fontId="31" fillId="2" borderId="1" xfId="0" applyNumberFormat="1" applyFont="1" applyFill="1" applyBorder="1" applyAlignment="1">
      <alignment horizontal="right" wrapText="1"/>
    </xf>
    <xf numFmtId="4" fontId="31" fillId="0" borderId="7" xfId="0" applyNumberFormat="1" applyFont="1" applyBorder="1" applyAlignment="1">
      <alignment horizontal="right"/>
    </xf>
    <xf numFmtId="4" fontId="31" fillId="0" borderId="7" xfId="0" applyNumberFormat="1" applyFont="1" applyBorder="1" applyAlignment="1"/>
    <xf numFmtId="4" fontId="31" fillId="0" borderId="1" xfId="0" applyNumberFormat="1" applyFont="1" applyBorder="1" applyAlignment="1">
      <alignment vertical="center" wrapText="1"/>
    </xf>
    <xf numFmtId="4" fontId="30" fillId="0" borderId="1" xfId="0" applyNumberFormat="1" applyFont="1" applyBorder="1"/>
    <xf numFmtId="4" fontId="31" fillId="0" borderId="4" xfId="0" applyNumberFormat="1" applyFont="1" applyBorder="1"/>
    <xf numFmtId="4" fontId="30" fillId="0" borderId="7" xfId="0" applyNumberFormat="1" applyFont="1" applyBorder="1" applyAlignment="1">
      <alignment vertical="center" wrapText="1"/>
    </xf>
    <xf numFmtId="4" fontId="31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workbookViewId="0">
      <selection activeCell="A9" sqref="A9:E9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197</v>
      </c>
    </row>
    <row r="5" spans="1:5" x14ac:dyDescent="0.25">
      <c r="E5" s="1" t="s">
        <v>194</v>
      </c>
    </row>
    <row r="6" spans="1:5" x14ac:dyDescent="0.25">
      <c r="B6" s="87" t="s">
        <v>151</v>
      </c>
      <c r="C6" s="87"/>
      <c r="D6" s="87"/>
      <c r="E6" s="87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79" t="s">
        <v>196</v>
      </c>
      <c r="B9" s="79"/>
      <c r="C9" s="79"/>
      <c r="D9" s="79"/>
      <c r="E9" s="79"/>
    </row>
    <row r="10" spans="1:5" x14ac:dyDescent="0.25">
      <c r="E10" s="2" t="s">
        <v>2</v>
      </c>
    </row>
    <row r="11" spans="1:5" x14ac:dyDescent="0.25">
      <c r="A11" s="80" t="s">
        <v>78</v>
      </c>
      <c r="B11" s="82" t="s">
        <v>3</v>
      </c>
      <c r="C11" s="88" t="s">
        <v>113</v>
      </c>
      <c r="D11" s="88" t="s">
        <v>152</v>
      </c>
      <c r="E11" s="85" t="s">
        <v>153</v>
      </c>
    </row>
    <row r="12" spans="1:5" x14ac:dyDescent="0.25">
      <c r="A12" s="81"/>
      <c r="B12" s="83"/>
      <c r="C12" s="83"/>
      <c r="D12" s="83"/>
      <c r="E12" s="86"/>
    </row>
    <row r="13" spans="1:5" x14ac:dyDescent="0.25">
      <c r="A13" s="81"/>
      <c r="B13" s="84"/>
      <c r="C13" s="84"/>
      <c r="D13" s="84"/>
      <c r="E13" s="86"/>
    </row>
    <row r="14" spans="1:5" x14ac:dyDescent="0.25">
      <c r="A14" s="7" t="s">
        <v>4</v>
      </c>
      <c r="B14" s="8" t="s">
        <v>5</v>
      </c>
      <c r="C14" s="65">
        <v>48294660</v>
      </c>
      <c r="D14" s="65">
        <f t="shared" ref="D14:E14" si="0">D15+D21+D27+D34+D37+D46+D53+D62</f>
        <v>47518086</v>
      </c>
      <c r="E14" s="65">
        <f t="shared" si="0"/>
        <v>50575828</v>
      </c>
    </row>
    <row r="15" spans="1:5" x14ac:dyDescent="0.25">
      <c r="A15" s="7" t="s">
        <v>6</v>
      </c>
      <c r="B15" s="9" t="s">
        <v>7</v>
      </c>
      <c r="C15" s="66">
        <v>36532200</v>
      </c>
      <c r="D15" s="66">
        <f t="shared" ref="D15" si="1">D16</f>
        <v>36517800</v>
      </c>
      <c r="E15" s="66">
        <f>E16</f>
        <v>39349200</v>
      </c>
    </row>
    <row r="16" spans="1:5" x14ac:dyDescent="0.25">
      <c r="A16" s="10" t="s">
        <v>8</v>
      </c>
      <c r="B16" s="11" t="s">
        <v>9</v>
      </c>
      <c r="C16" s="67">
        <v>36532200</v>
      </c>
      <c r="D16" s="67">
        <f t="shared" ref="D16" si="2">D17+D18+D19+D20</f>
        <v>36517800</v>
      </c>
      <c r="E16" s="67">
        <f>E17+E18+E19+E20</f>
        <v>39349200</v>
      </c>
    </row>
    <row r="17" spans="1:5" ht="63.75" x14ac:dyDescent="0.25">
      <c r="A17" s="10" t="s">
        <v>10</v>
      </c>
      <c r="B17" s="12" t="s">
        <v>11</v>
      </c>
      <c r="C17" s="68">
        <v>36406500</v>
      </c>
      <c r="D17" s="68">
        <v>35897000</v>
      </c>
      <c r="E17" s="68">
        <v>38680300</v>
      </c>
    </row>
    <row r="18" spans="1:5" ht="84.75" customHeight="1" x14ac:dyDescent="0.25">
      <c r="A18" s="10" t="s">
        <v>12</v>
      </c>
      <c r="B18" s="13" t="s">
        <v>13</v>
      </c>
      <c r="C18" s="68">
        <v>0</v>
      </c>
      <c r="D18" s="68">
        <v>146100</v>
      </c>
      <c r="E18" s="68">
        <v>157400</v>
      </c>
    </row>
    <row r="19" spans="1:5" ht="38.25" x14ac:dyDescent="0.25">
      <c r="A19" s="10" t="s">
        <v>14</v>
      </c>
      <c r="B19" s="12" t="s">
        <v>15</v>
      </c>
      <c r="C19" s="68">
        <v>109300</v>
      </c>
      <c r="D19" s="68">
        <v>255600</v>
      </c>
      <c r="E19" s="68">
        <v>275400</v>
      </c>
    </row>
    <row r="20" spans="1:5" ht="76.5" x14ac:dyDescent="0.25">
      <c r="A20" s="10" t="s">
        <v>16</v>
      </c>
      <c r="B20" s="14" t="s">
        <v>17</v>
      </c>
      <c r="C20" s="68">
        <v>16400</v>
      </c>
      <c r="D20" s="68">
        <v>219100</v>
      </c>
      <c r="E20" s="68">
        <v>236100</v>
      </c>
    </row>
    <row r="21" spans="1:5" ht="25.5" x14ac:dyDescent="0.25">
      <c r="A21" s="20" t="s">
        <v>18</v>
      </c>
      <c r="B21" s="21" t="s">
        <v>19</v>
      </c>
      <c r="C21" s="69">
        <v>6384305</v>
      </c>
      <c r="D21" s="69">
        <f t="shared" ref="D21" si="3">D22</f>
        <v>7435282</v>
      </c>
      <c r="E21" s="69">
        <f>E22</f>
        <v>7890624</v>
      </c>
    </row>
    <row r="22" spans="1:5" ht="25.5" x14ac:dyDescent="0.25">
      <c r="A22" s="22" t="s">
        <v>20</v>
      </c>
      <c r="B22" s="23" t="s">
        <v>79</v>
      </c>
      <c r="C22" s="70">
        <v>6384305</v>
      </c>
      <c r="D22" s="70">
        <f t="shared" ref="D22" si="4">D23+D24+D25+D26</f>
        <v>7435282</v>
      </c>
      <c r="E22" s="70">
        <f>E23+E24+E25+E26</f>
        <v>7890624</v>
      </c>
    </row>
    <row r="23" spans="1:5" ht="89.25" customHeight="1" x14ac:dyDescent="0.25">
      <c r="A23" s="22" t="s">
        <v>154</v>
      </c>
      <c r="B23" s="23" t="s">
        <v>158</v>
      </c>
      <c r="C23" s="71">
        <v>2953992</v>
      </c>
      <c r="D23" s="71">
        <v>3427545</v>
      </c>
      <c r="E23" s="30">
        <v>3631875</v>
      </c>
    </row>
    <row r="24" spans="1:5" ht="102" customHeight="1" x14ac:dyDescent="0.25">
      <c r="A24" s="22" t="s">
        <v>155</v>
      </c>
      <c r="B24" s="23" t="s">
        <v>159</v>
      </c>
      <c r="C24" s="71">
        <v>19886</v>
      </c>
      <c r="D24" s="71">
        <v>17205</v>
      </c>
      <c r="E24" s="30">
        <v>17910</v>
      </c>
    </row>
    <row r="25" spans="1:5" ht="109.5" customHeight="1" x14ac:dyDescent="0.25">
      <c r="A25" s="22" t="s">
        <v>156</v>
      </c>
      <c r="B25" s="23" t="s">
        <v>160</v>
      </c>
      <c r="C25" s="71">
        <v>3892319</v>
      </c>
      <c r="D25" s="71">
        <v>4464543</v>
      </c>
      <c r="E25" s="30">
        <v>4701818</v>
      </c>
    </row>
    <row r="26" spans="1:5" ht="89.25" x14ac:dyDescent="0.25">
      <c r="A26" s="24" t="s">
        <v>157</v>
      </c>
      <c r="B26" s="25" t="s">
        <v>161</v>
      </c>
      <c r="C26" s="71">
        <v>-481892</v>
      </c>
      <c r="D26" s="71">
        <v>-474011</v>
      </c>
      <c r="E26" s="30">
        <v>-460979</v>
      </c>
    </row>
    <row r="27" spans="1:5" x14ac:dyDescent="0.25">
      <c r="A27" s="7" t="s">
        <v>21</v>
      </c>
      <c r="B27" s="8" t="s">
        <v>22</v>
      </c>
      <c r="C27" s="75">
        <v>1588350</v>
      </c>
      <c r="D27" s="28">
        <f>D28+D30+D32</f>
        <v>1378000</v>
      </c>
      <c r="E27" s="28">
        <f>E28+E30+E32</f>
        <v>1148000</v>
      </c>
    </row>
    <row r="28" spans="1:5" ht="25.5" x14ac:dyDescent="0.25">
      <c r="A28" s="10" t="s">
        <v>23</v>
      </c>
      <c r="B28" s="12" t="s">
        <v>24</v>
      </c>
      <c r="C28" s="34">
        <v>1386850</v>
      </c>
      <c r="D28" s="72">
        <v>282000</v>
      </c>
      <c r="E28" s="33">
        <v>0</v>
      </c>
    </row>
    <row r="29" spans="1:5" ht="25.5" x14ac:dyDescent="0.25">
      <c r="A29" s="10" t="s">
        <v>25</v>
      </c>
      <c r="B29" s="12" t="s">
        <v>24</v>
      </c>
      <c r="C29" s="68">
        <v>1386850</v>
      </c>
      <c r="D29" s="68">
        <v>282000</v>
      </c>
      <c r="E29" s="33">
        <v>0</v>
      </c>
    </row>
    <row r="30" spans="1:5" x14ac:dyDescent="0.25">
      <c r="A30" s="10" t="s">
        <v>26</v>
      </c>
      <c r="B30" s="13" t="s">
        <v>27</v>
      </c>
      <c r="C30" s="34">
        <v>189440</v>
      </c>
      <c r="D30" s="34">
        <v>251000</v>
      </c>
      <c r="E30" s="30">
        <v>269000</v>
      </c>
    </row>
    <row r="31" spans="1:5" x14ac:dyDescent="0.25">
      <c r="A31" s="10" t="s">
        <v>28</v>
      </c>
      <c r="B31" s="12" t="s">
        <v>27</v>
      </c>
      <c r="C31" s="68">
        <v>189440</v>
      </c>
      <c r="D31" s="68">
        <v>251000</v>
      </c>
      <c r="E31" s="33">
        <v>269000</v>
      </c>
    </row>
    <row r="32" spans="1:5" ht="25.5" x14ac:dyDescent="0.25">
      <c r="A32" s="10" t="s">
        <v>167</v>
      </c>
      <c r="B32" s="12" t="s">
        <v>166</v>
      </c>
      <c r="C32" s="68">
        <v>12060</v>
      </c>
      <c r="D32" s="32">
        <f>D33</f>
        <v>845000</v>
      </c>
      <c r="E32" s="33">
        <f>E33</f>
        <v>879000</v>
      </c>
    </row>
    <row r="33" spans="1:5" ht="38.25" x14ac:dyDescent="0.25">
      <c r="A33" s="10" t="s">
        <v>165</v>
      </c>
      <c r="B33" s="12" t="s">
        <v>168</v>
      </c>
      <c r="C33" s="60">
        <v>12060</v>
      </c>
      <c r="D33" s="35">
        <v>845000</v>
      </c>
      <c r="E33" s="73">
        <v>879000</v>
      </c>
    </row>
    <row r="34" spans="1:5" x14ac:dyDescent="0.25">
      <c r="A34" s="7" t="s">
        <v>29</v>
      </c>
      <c r="B34" s="8" t="s">
        <v>30</v>
      </c>
      <c r="C34" s="75">
        <v>322000</v>
      </c>
      <c r="D34" s="28">
        <f t="shared" ref="D34" si="5">D35</f>
        <v>219000</v>
      </c>
      <c r="E34" s="28">
        <f>E35</f>
        <v>219000</v>
      </c>
    </row>
    <row r="35" spans="1:5" ht="25.5" x14ac:dyDescent="0.25">
      <c r="A35" s="10" t="s">
        <v>31</v>
      </c>
      <c r="B35" s="12" t="s">
        <v>32</v>
      </c>
      <c r="C35" s="30">
        <v>322000</v>
      </c>
      <c r="D35" s="33">
        <v>219000</v>
      </c>
      <c r="E35" s="33">
        <v>219000</v>
      </c>
    </row>
    <row r="36" spans="1:5" ht="38.25" x14ac:dyDescent="0.25">
      <c r="A36" s="10" t="s">
        <v>33</v>
      </c>
      <c r="B36" s="12" t="s">
        <v>34</v>
      </c>
      <c r="C36" s="60">
        <v>322000</v>
      </c>
      <c r="D36" s="60">
        <v>219000</v>
      </c>
      <c r="E36" s="33">
        <v>219000</v>
      </c>
    </row>
    <row r="37" spans="1:5" ht="38.25" x14ac:dyDescent="0.25">
      <c r="A37" s="7" t="s">
        <v>35</v>
      </c>
      <c r="B37" s="15" t="s">
        <v>36</v>
      </c>
      <c r="C37" s="75">
        <v>1883514</v>
      </c>
      <c r="D37" s="28">
        <f t="shared" ref="D37" si="6">D38+D43</f>
        <v>1672304</v>
      </c>
      <c r="E37" s="28">
        <f>E38+E43</f>
        <v>1672304</v>
      </c>
    </row>
    <row r="38" spans="1:5" ht="63.75" x14ac:dyDescent="0.25">
      <c r="A38" s="10" t="s">
        <v>37</v>
      </c>
      <c r="B38" s="16" t="s">
        <v>38</v>
      </c>
      <c r="C38" s="30">
        <v>1649514</v>
      </c>
      <c r="D38" s="33">
        <f t="shared" ref="D38" si="7">D39+D41</f>
        <v>1672304</v>
      </c>
      <c r="E38" s="33">
        <f>E39+E41</f>
        <v>1672304</v>
      </c>
    </row>
    <row r="39" spans="1:5" ht="51" x14ac:dyDescent="0.25">
      <c r="A39" s="17" t="s">
        <v>39</v>
      </c>
      <c r="B39" s="16" t="s">
        <v>40</v>
      </c>
      <c r="C39" s="30">
        <v>788261</v>
      </c>
      <c r="D39" s="33">
        <v>788261</v>
      </c>
      <c r="E39" s="33">
        <v>788261</v>
      </c>
    </row>
    <row r="40" spans="1:5" ht="76.5" x14ac:dyDescent="0.25">
      <c r="A40" s="10" t="s">
        <v>93</v>
      </c>
      <c r="B40" s="16" t="s">
        <v>94</v>
      </c>
      <c r="C40" s="30">
        <v>788261</v>
      </c>
      <c r="D40" s="33">
        <v>788261</v>
      </c>
      <c r="E40" s="33">
        <v>788261</v>
      </c>
    </row>
    <row r="41" spans="1:5" ht="63.75" x14ac:dyDescent="0.25">
      <c r="A41" s="10" t="s">
        <v>41</v>
      </c>
      <c r="B41" s="16" t="s">
        <v>42</v>
      </c>
      <c r="C41" s="30">
        <v>861253</v>
      </c>
      <c r="D41" s="33">
        <v>884043</v>
      </c>
      <c r="E41" s="33">
        <v>884043</v>
      </c>
    </row>
    <row r="42" spans="1:5" ht="51" x14ac:dyDescent="0.25">
      <c r="A42" s="17" t="s">
        <v>43</v>
      </c>
      <c r="B42" s="16" t="s">
        <v>44</v>
      </c>
      <c r="C42" s="30">
        <v>861253</v>
      </c>
      <c r="D42" s="33">
        <v>884043</v>
      </c>
      <c r="E42" s="33">
        <v>884043</v>
      </c>
    </row>
    <row r="43" spans="1:5" ht="25.5" x14ac:dyDescent="0.25">
      <c r="A43" s="10" t="s">
        <v>45</v>
      </c>
      <c r="B43" s="16" t="s">
        <v>46</v>
      </c>
      <c r="C43" s="30">
        <v>234000</v>
      </c>
      <c r="D43" s="33">
        <v>0</v>
      </c>
      <c r="E43" s="33">
        <v>0</v>
      </c>
    </row>
    <row r="44" spans="1:5" ht="38.25" x14ac:dyDescent="0.25">
      <c r="A44" s="10" t="s">
        <v>47</v>
      </c>
      <c r="B44" s="16" t="s">
        <v>48</v>
      </c>
      <c r="C44" s="30">
        <v>234000</v>
      </c>
      <c r="D44" s="33">
        <v>0</v>
      </c>
      <c r="E44" s="33">
        <v>0</v>
      </c>
    </row>
    <row r="45" spans="1:5" ht="38.25" x14ac:dyDescent="0.25">
      <c r="A45" s="10" t="s">
        <v>49</v>
      </c>
      <c r="B45" s="18" t="s">
        <v>50</v>
      </c>
      <c r="C45" s="74">
        <v>234000</v>
      </c>
      <c r="D45" s="33">
        <v>0</v>
      </c>
      <c r="E45" s="33">
        <v>0</v>
      </c>
    </row>
    <row r="46" spans="1:5" x14ac:dyDescent="0.25">
      <c r="A46" s="7" t="s">
        <v>212</v>
      </c>
      <c r="B46" s="15" t="s">
        <v>51</v>
      </c>
      <c r="C46" s="28">
        <v>376300</v>
      </c>
      <c r="D46" s="28">
        <f t="shared" ref="D46" si="8">D47</f>
        <v>118700</v>
      </c>
      <c r="E46" s="28">
        <f>E47</f>
        <v>118700</v>
      </c>
    </row>
    <row r="47" spans="1:5" x14ac:dyDescent="0.25">
      <c r="A47" s="10" t="s">
        <v>52</v>
      </c>
      <c r="B47" s="18" t="s">
        <v>53</v>
      </c>
      <c r="C47" s="30">
        <v>376300</v>
      </c>
      <c r="D47" s="30">
        <f>D48+D49+D50</f>
        <v>118700</v>
      </c>
      <c r="E47" s="30">
        <f>E48+E49+E50</f>
        <v>118700</v>
      </c>
    </row>
    <row r="48" spans="1:5" ht="25.5" x14ac:dyDescent="0.25">
      <c r="A48" s="10" t="s">
        <v>54</v>
      </c>
      <c r="B48" s="16" t="s">
        <v>55</v>
      </c>
      <c r="C48" s="74">
        <v>44480</v>
      </c>
      <c r="D48" s="74">
        <v>44480</v>
      </c>
      <c r="E48" s="33">
        <v>44480</v>
      </c>
    </row>
    <row r="49" spans="1:6" x14ac:dyDescent="0.25">
      <c r="A49" s="10" t="s">
        <v>56</v>
      </c>
      <c r="B49" s="16" t="s">
        <v>57</v>
      </c>
      <c r="C49" s="74">
        <v>3360</v>
      </c>
      <c r="D49" s="74">
        <v>42360</v>
      </c>
      <c r="E49" s="33">
        <v>42360</v>
      </c>
    </row>
    <row r="50" spans="1:6" x14ac:dyDescent="0.25">
      <c r="A50" s="10" t="s">
        <v>163</v>
      </c>
      <c r="B50" s="16" t="s">
        <v>58</v>
      </c>
      <c r="C50" s="74">
        <v>328460</v>
      </c>
      <c r="D50" s="74">
        <v>31860</v>
      </c>
      <c r="E50" s="33">
        <v>31860</v>
      </c>
    </row>
    <row r="51" spans="1:6" x14ac:dyDescent="0.25">
      <c r="A51" s="10" t="s">
        <v>108</v>
      </c>
      <c r="B51" s="16" t="s">
        <v>164</v>
      </c>
      <c r="C51" s="74">
        <v>30860</v>
      </c>
      <c r="D51" s="74">
        <v>30860</v>
      </c>
      <c r="E51" s="33">
        <v>30860</v>
      </c>
    </row>
    <row r="52" spans="1:6" x14ac:dyDescent="0.25">
      <c r="A52" s="10" t="s">
        <v>149</v>
      </c>
      <c r="B52" s="10" t="s">
        <v>150</v>
      </c>
      <c r="C52" s="74">
        <v>297600</v>
      </c>
      <c r="D52" s="74">
        <v>1000</v>
      </c>
      <c r="E52" s="30">
        <v>1000</v>
      </c>
    </row>
    <row r="53" spans="1:6" ht="25.5" x14ac:dyDescent="0.25">
      <c r="A53" s="7" t="s">
        <v>59</v>
      </c>
      <c r="B53" s="7" t="s">
        <v>60</v>
      </c>
      <c r="C53" s="75">
        <v>145000</v>
      </c>
      <c r="D53" s="75">
        <f t="shared" ref="D53" si="9">D54</f>
        <v>145000</v>
      </c>
      <c r="E53" s="75">
        <f>E54</f>
        <v>145000</v>
      </c>
      <c r="F53" s="19"/>
    </row>
    <row r="54" spans="1:6" x14ac:dyDescent="0.25">
      <c r="A54" s="10" t="s">
        <v>61</v>
      </c>
      <c r="B54" s="18" t="s">
        <v>62</v>
      </c>
      <c r="C54" s="30">
        <v>145000</v>
      </c>
      <c r="D54" s="30">
        <f t="shared" ref="D54:E54" si="10">D55+D57</f>
        <v>145000</v>
      </c>
      <c r="E54" s="30">
        <f t="shared" si="10"/>
        <v>145000</v>
      </c>
      <c r="F54" s="19"/>
    </row>
    <row r="55" spans="1:6" ht="25.5" x14ac:dyDescent="0.25">
      <c r="A55" s="17" t="s">
        <v>162</v>
      </c>
      <c r="B55" s="16" t="s">
        <v>190</v>
      </c>
      <c r="C55" s="30">
        <v>135000</v>
      </c>
      <c r="D55" s="30">
        <v>135000</v>
      </c>
      <c r="E55" s="30">
        <v>135000</v>
      </c>
      <c r="F55" s="19"/>
    </row>
    <row r="56" spans="1:6" ht="38.25" x14ac:dyDescent="0.25">
      <c r="A56" s="26" t="s">
        <v>191</v>
      </c>
      <c r="B56" s="18" t="s">
        <v>189</v>
      </c>
      <c r="C56" s="76">
        <v>135000</v>
      </c>
      <c r="D56" s="76">
        <v>135000</v>
      </c>
      <c r="E56" s="76">
        <v>135000</v>
      </c>
      <c r="F56" s="19"/>
    </row>
    <row r="57" spans="1:6" ht="25.5" x14ac:dyDescent="0.25">
      <c r="A57" s="10" t="s">
        <v>192</v>
      </c>
      <c r="B57" s="10" t="s">
        <v>193</v>
      </c>
      <c r="C57" s="30">
        <v>10000</v>
      </c>
      <c r="D57" s="30">
        <v>10000</v>
      </c>
      <c r="E57" s="30">
        <v>10000</v>
      </c>
      <c r="F57" s="19"/>
    </row>
    <row r="58" spans="1:6" ht="25.5" x14ac:dyDescent="0.25">
      <c r="A58" s="7" t="s">
        <v>204</v>
      </c>
      <c r="B58" s="7" t="s">
        <v>205</v>
      </c>
      <c r="C58" s="77">
        <v>559791</v>
      </c>
      <c r="D58" s="74">
        <v>0</v>
      </c>
      <c r="E58" s="74">
        <v>0</v>
      </c>
      <c r="F58" s="19"/>
    </row>
    <row r="59" spans="1:6" ht="25.5" x14ac:dyDescent="0.25">
      <c r="A59" s="10" t="s">
        <v>206</v>
      </c>
      <c r="B59" s="10" t="s">
        <v>207</v>
      </c>
      <c r="C59" s="78">
        <v>559791</v>
      </c>
      <c r="D59" s="74">
        <v>0</v>
      </c>
      <c r="E59" s="74">
        <v>0</v>
      </c>
      <c r="F59" s="19"/>
    </row>
    <row r="60" spans="1:6" ht="25.5" x14ac:dyDescent="0.25">
      <c r="A60" s="10" t="s">
        <v>208</v>
      </c>
      <c r="B60" s="10" t="s">
        <v>209</v>
      </c>
      <c r="C60" s="78">
        <v>559791</v>
      </c>
      <c r="D60" s="74">
        <v>0</v>
      </c>
      <c r="E60" s="74">
        <v>0</v>
      </c>
      <c r="F60" s="19"/>
    </row>
    <row r="61" spans="1:6" ht="51" x14ac:dyDescent="0.25">
      <c r="A61" s="10" t="s">
        <v>210</v>
      </c>
      <c r="B61" s="10" t="s">
        <v>211</v>
      </c>
      <c r="C61" s="78">
        <v>559791</v>
      </c>
      <c r="D61" s="74">
        <v>0</v>
      </c>
      <c r="E61" s="74">
        <v>0</v>
      </c>
      <c r="F61" s="19"/>
    </row>
    <row r="62" spans="1:6" x14ac:dyDescent="0.25">
      <c r="A62" s="7" t="s">
        <v>63</v>
      </c>
      <c r="B62" s="7" t="s">
        <v>64</v>
      </c>
      <c r="C62" s="28">
        <f>C63+C65+C67+C69+C71+C73+C75+C77+C79+C81+C83+C85</f>
        <v>503200</v>
      </c>
      <c r="D62" s="28">
        <f>D63+D65+D67+D69+D71+D73+D75+D77+D79+D81+D83+D85</f>
        <v>32000</v>
      </c>
      <c r="E62" s="28">
        <f>E63+E65+E67+E69+E71+E73+E75+E77+E79+E81+E83+E85</f>
        <v>33000</v>
      </c>
    </row>
    <row r="63" spans="1:6" ht="51" x14ac:dyDescent="0.25">
      <c r="A63" s="10" t="s">
        <v>250</v>
      </c>
      <c r="B63" s="10" t="s">
        <v>251</v>
      </c>
      <c r="C63" s="33">
        <v>1000</v>
      </c>
      <c r="D63" s="33">
        <v>8000</v>
      </c>
      <c r="E63" s="33">
        <v>9000</v>
      </c>
    </row>
    <row r="64" spans="1:6" ht="63.75" x14ac:dyDescent="0.25">
      <c r="A64" s="10" t="s">
        <v>247</v>
      </c>
      <c r="B64" s="10" t="s">
        <v>252</v>
      </c>
      <c r="C64" s="33">
        <v>1000</v>
      </c>
      <c r="D64" s="33">
        <v>8000</v>
      </c>
      <c r="E64" s="33">
        <v>9000</v>
      </c>
    </row>
    <row r="65" spans="1:5" ht="63.75" x14ac:dyDescent="0.25">
      <c r="A65" s="10" t="s">
        <v>253</v>
      </c>
      <c r="B65" s="10" t="s">
        <v>254</v>
      </c>
      <c r="C65" s="33">
        <v>27500</v>
      </c>
      <c r="D65" s="33">
        <v>9000</v>
      </c>
      <c r="E65" s="33">
        <v>9000</v>
      </c>
    </row>
    <row r="66" spans="1:5" ht="76.5" x14ac:dyDescent="0.25">
      <c r="A66" s="10" t="s">
        <v>248</v>
      </c>
      <c r="B66" s="10" t="s">
        <v>255</v>
      </c>
      <c r="C66" s="33">
        <v>27500</v>
      </c>
      <c r="D66" s="33">
        <v>9000</v>
      </c>
      <c r="E66" s="33">
        <v>9000</v>
      </c>
    </row>
    <row r="67" spans="1:5" ht="74.25" customHeight="1" x14ac:dyDescent="0.25">
      <c r="A67" s="10" t="s">
        <v>213</v>
      </c>
      <c r="B67" s="10" t="s">
        <v>256</v>
      </c>
      <c r="C67" s="35">
        <v>82500</v>
      </c>
      <c r="D67" s="35">
        <v>0</v>
      </c>
      <c r="E67" s="35">
        <v>0</v>
      </c>
    </row>
    <row r="68" spans="1:5" ht="90.75" customHeight="1" x14ac:dyDescent="0.25">
      <c r="A68" s="10" t="s">
        <v>214</v>
      </c>
      <c r="B68" s="10" t="s">
        <v>257</v>
      </c>
      <c r="C68" s="35">
        <v>82500</v>
      </c>
      <c r="D68" s="35">
        <v>0</v>
      </c>
      <c r="E68" s="35">
        <v>0</v>
      </c>
    </row>
    <row r="69" spans="1:5" ht="59.25" customHeight="1" x14ac:dyDescent="0.25">
      <c r="A69" s="10" t="s">
        <v>215</v>
      </c>
      <c r="B69" s="10" t="s">
        <v>258</v>
      </c>
      <c r="C69" s="63">
        <v>2000</v>
      </c>
      <c r="D69" s="61">
        <v>0</v>
      </c>
      <c r="E69" s="30">
        <v>0</v>
      </c>
    </row>
    <row r="70" spans="1:5" ht="76.5" customHeight="1" x14ac:dyDescent="0.25">
      <c r="A70" s="10" t="s">
        <v>216</v>
      </c>
      <c r="B70" s="10" t="s">
        <v>259</v>
      </c>
      <c r="C70" s="63">
        <v>2000</v>
      </c>
      <c r="D70" s="61">
        <v>0</v>
      </c>
      <c r="E70" s="30">
        <v>0</v>
      </c>
    </row>
    <row r="71" spans="1:5" ht="76.5" customHeight="1" x14ac:dyDescent="0.25">
      <c r="A71" s="10" t="s">
        <v>217</v>
      </c>
      <c r="B71" s="10" t="s">
        <v>260</v>
      </c>
      <c r="C71" s="63">
        <v>7000</v>
      </c>
      <c r="D71" s="61">
        <v>0</v>
      </c>
      <c r="E71" s="30">
        <v>0</v>
      </c>
    </row>
    <row r="72" spans="1:5" ht="76.5" customHeight="1" x14ac:dyDescent="0.25">
      <c r="A72" s="10" t="s">
        <v>218</v>
      </c>
      <c r="B72" s="10" t="s">
        <v>261</v>
      </c>
      <c r="C72" s="63">
        <v>7000</v>
      </c>
      <c r="D72" s="61">
        <v>0</v>
      </c>
      <c r="E72" s="30">
        <v>0</v>
      </c>
    </row>
    <row r="73" spans="1:5" ht="76.5" customHeight="1" x14ac:dyDescent="0.25">
      <c r="A73" s="10" t="s">
        <v>219</v>
      </c>
      <c r="B73" s="10" t="s">
        <v>262</v>
      </c>
      <c r="C73" s="63">
        <v>2300</v>
      </c>
      <c r="D73" s="61">
        <v>0</v>
      </c>
      <c r="E73" s="30">
        <v>0</v>
      </c>
    </row>
    <row r="74" spans="1:5" ht="76.5" customHeight="1" x14ac:dyDescent="0.25">
      <c r="A74" s="10" t="s">
        <v>220</v>
      </c>
      <c r="B74" s="10" t="s">
        <v>263</v>
      </c>
      <c r="C74" s="63">
        <v>2300</v>
      </c>
      <c r="D74" s="61">
        <v>0</v>
      </c>
      <c r="E74" s="30">
        <v>0</v>
      </c>
    </row>
    <row r="75" spans="1:5" ht="69" customHeight="1" x14ac:dyDescent="0.25">
      <c r="A75" s="10" t="s">
        <v>221</v>
      </c>
      <c r="B75" s="10" t="s">
        <v>264</v>
      </c>
      <c r="C75" s="63">
        <v>17600</v>
      </c>
      <c r="D75" s="61">
        <v>0</v>
      </c>
      <c r="E75" s="30">
        <v>0</v>
      </c>
    </row>
    <row r="76" spans="1:5" ht="89.25" customHeight="1" x14ac:dyDescent="0.25">
      <c r="A76" s="10" t="s">
        <v>222</v>
      </c>
      <c r="B76" s="10" t="s">
        <v>265</v>
      </c>
      <c r="C76" s="63">
        <v>17600</v>
      </c>
      <c r="D76" s="61">
        <v>0</v>
      </c>
      <c r="E76" s="30">
        <v>0</v>
      </c>
    </row>
    <row r="77" spans="1:5" ht="73.5" customHeight="1" x14ac:dyDescent="0.25">
      <c r="A77" s="10" t="s">
        <v>223</v>
      </c>
      <c r="B77" s="10" t="s">
        <v>266</v>
      </c>
      <c r="C77" s="63">
        <v>59900</v>
      </c>
      <c r="D77" s="61">
        <v>15000</v>
      </c>
      <c r="E77" s="30">
        <v>15000</v>
      </c>
    </row>
    <row r="78" spans="1:5" ht="72" customHeight="1" x14ac:dyDescent="0.25">
      <c r="A78" s="10" t="s">
        <v>224</v>
      </c>
      <c r="B78" s="10" t="s">
        <v>267</v>
      </c>
      <c r="C78" s="63">
        <v>59900</v>
      </c>
      <c r="D78" s="61">
        <v>15000</v>
      </c>
      <c r="E78" s="30">
        <v>15000</v>
      </c>
    </row>
    <row r="79" spans="1:5" ht="67.5" customHeight="1" x14ac:dyDescent="0.25">
      <c r="A79" s="10" t="s">
        <v>268</v>
      </c>
      <c r="B79" s="10" t="s">
        <v>269</v>
      </c>
      <c r="C79" s="63">
        <v>190200</v>
      </c>
      <c r="D79" s="61">
        <v>0</v>
      </c>
      <c r="E79" s="30">
        <v>0</v>
      </c>
    </row>
    <row r="80" spans="1:5" ht="84.75" customHeight="1" x14ac:dyDescent="0.25">
      <c r="A80" s="10" t="s">
        <v>270</v>
      </c>
      <c r="B80" s="10" t="s">
        <v>271</v>
      </c>
      <c r="C80" s="63">
        <v>190200</v>
      </c>
      <c r="D80" s="61">
        <v>0</v>
      </c>
      <c r="E80" s="30">
        <v>0</v>
      </c>
    </row>
    <row r="81" spans="1:5" ht="37.5" customHeight="1" x14ac:dyDescent="0.25">
      <c r="A81" s="10" t="s">
        <v>225</v>
      </c>
      <c r="B81" s="10" t="s">
        <v>226</v>
      </c>
      <c r="C81" s="63">
        <v>5000</v>
      </c>
      <c r="D81" s="61">
        <v>0</v>
      </c>
      <c r="E81" s="30">
        <v>0</v>
      </c>
    </row>
    <row r="82" spans="1:5" ht="57.75" customHeight="1" x14ac:dyDescent="0.25">
      <c r="A82" s="10" t="s">
        <v>227</v>
      </c>
      <c r="B82" s="10" t="s">
        <v>228</v>
      </c>
      <c r="C82" s="63">
        <v>5000</v>
      </c>
      <c r="D82" s="61">
        <v>0</v>
      </c>
      <c r="E82" s="30">
        <v>0</v>
      </c>
    </row>
    <row r="83" spans="1:5" ht="38.25" customHeight="1" x14ac:dyDescent="0.25">
      <c r="A83" s="10" t="s">
        <v>234</v>
      </c>
      <c r="B83" s="10" t="s">
        <v>229</v>
      </c>
      <c r="C83" s="63">
        <v>104400</v>
      </c>
      <c r="D83" s="61">
        <v>0</v>
      </c>
      <c r="E83" s="30">
        <v>0</v>
      </c>
    </row>
    <row r="84" spans="1:5" ht="58.5" customHeight="1" x14ac:dyDescent="0.25">
      <c r="A84" s="10" t="s">
        <v>230</v>
      </c>
      <c r="B84" s="10" t="s">
        <v>231</v>
      </c>
      <c r="C84" s="63">
        <v>104400</v>
      </c>
      <c r="D84" s="61">
        <v>0</v>
      </c>
      <c r="E84" s="30">
        <v>0</v>
      </c>
    </row>
    <row r="85" spans="1:5" ht="56.25" customHeight="1" x14ac:dyDescent="0.25">
      <c r="A85" s="10" t="s">
        <v>272</v>
      </c>
      <c r="B85" s="10" t="s">
        <v>273</v>
      </c>
      <c r="C85" s="63">
        <v>3800</v>
      </c>
      <c r="D85" s="61"/>
      <c r="E85" s="30"/>
    </row>
    <row r="86" spans="1:5" ht="63.75" customHeight="1" x14ac:dyDescent="0.25">
      <c r="A86" s="10" t="s">
        <v>232</v>
      </c>
      <c r="B86" s="10" t="s">
        <v>233</v>
      </c>
      <c r="C86" s="63">
        <v>3800</v>
      </c>
      <c r="D86" s="61"/>
      <c r="E86" s="30"/>
    </row>
    <row r="87" spans="1:5" x14ac:dyDescent="0.25">
      <c r="A87" s="7" t="s">
        <v>65</v>
      </c>
      <c r="B87" s="27" t="s">
        <v>66</v>
      </c>
      <c r="C87" s="28">
        <f t="shared" ref="C87:D87" si="11">C88</f>
        <v>143652642.05000001</v>
      </c>
      <c r="D87" s="28">
        <f t="shared" si="11"/>
        <v>113488030.14999999</v>
      </c>
      <c r="E87" s="28">
        <f>E88</f>
        <v>113263781.11</v>
      </c>
    </row>
    <row r="88" spans="1:5" ht="25.5" x14ac:dyDescent="0.25">
      <c r="A88" s="7" t="s">
        <v>67</v>
      </c>
      <c r="B88" s="27" t="s">
        <v>68</v>
      </c>
      <c r="C88" s="28">
        <f>C89+C98+C123+C150</f>
        <v>143652642.05000001</v>
      </c>
      <c r="D88" s="28">
        <f>D89+D98+D123+D150</f>
        <v>113488030.14999999</v>
      </c>
      <c r="E88" s="28">
        <f>E89+E98+E123+E150</f>
        <v>113263781.11</v>
      </c>
    </row>
    <row r="89" spans="1:5" x14ac:dyDescent="0.25">
      <c r="A89" s="29" t="s">
        <v>116</v>
      </c>
      <c r="B89" s="27" t="s">
        <v>111</v>
      </c>
      <c r="C89" s="28">
        <f>C90+C92+C94+C96</f>
        <v>31903960</v>
      </c>
      <c r="D89" s="28">
        <f t="shared" ref="D89" si="12">D90+D92</f>
        <v>16459000</v>
      </c>
      <c r="E89" s="28">
        <f>E90+E92</f>
        <v>15122000</v>
      </c>
    </row>
    <row r="90" spans="1:5" x14ac:dyDescent="0.25">
      <c r="A90" s="10" t="s">
        <v>117</v>
      </c>
      <c r="B90" s="13" t="s">
        <v>69</v>
      </c>
      <c r="C90" s="30">
        <f t="shared" ref="C90:D90" si="13">C91</f>
        <v>16414000</v>
      </c>
      <c r="D90" s="30">
        <f t="shared" si="13"/>
        <v>16459000</v>
      </c>
      <c r="E90" s="30">
        <f>E91</f>
        <v>15122000</v>
      </c>
    </row>
    <row r="91" spans="1:5" ht="25.5" x14ac:dyDescent="0.25">
      <c r="A91" s="17" t="s">
        <v>118</v>
      </c>
      <c r="B91" s="31" t="s">
        <v>70</v>
      </c>
      <c r="C91" s="32">
        <v>16414000</v>
      </c>
      <c r="D91" s="32">
        <v>16459000</v>
      </c>
      <c r="E91" s="33">
        <v>15122000</v>
      </c>
    </row>
    <row r="92" spans="1:5" ht="25.5" x14ac:dyDescent="0.25">
      <c r="A92" s="10" t="s">
        <v>119</v>
      </c>
      <c r="B92" s="13" t="s">
        <v>71</v>
      </c>
      <c r="C92" s="34">
        <f t="shared" ref="C92:D92" si="14">C93</f>
        <v>13263000</v>
      </c>
      <c r="D92" s="34">
        <f t="shared" si="14"/>
        <v>0</v>
      </c>
      <c r="E92" s="30">
        <f>E93</f>
        <v>0</v>
      </c>
    </row>
    <row r="93" spans="1:5" ht="25.5" x14ac:dyDescent="0.25">
      <c r="A93" s="10" t="s">
        <v>120</v>
      </c>
      <c r="B93" s="31" t="s">
        <v>72</v>
      </c>
      <c r="C93" s="32">
        <v>13263000</v>
      </c>
      <c r="D93" s="32">
        <v>0</v>
      </c>
      <c r="E93" s="33">
        <v>0</v>
      </c>
    </row>
    <row r="94" spans="1:5" ht="76.5" x14ac:dyDescent="0.25">
      <c r="A94" s="10" t="s">
        <v>235</v>
      </c>
      <c r="B94" s="31" t="s">
        <v>236</v>
      </c>
      <c r="C94" s="33">
        <v>71960</v>
      </c>
      <c r="D94" s="35">
        <v>0</v>
      </c>
      <c r="E94" s="33">
        <v>0</v>
      </c>
    </row>
    <row r="95" spans="1:5" ht="76.5" x14ac:dyDescent="0.25">
      <c r="A95" s="17" t="s">
        <v>237</v>
      </c>
      <c r="B95" s="31" t="s">
        <v>238</v>
      </c>
      <c r="C95" s="33">
        <v>71960</v>
      </c>
      <c r="D95" s="35">
        <v>0</v>
      </c>
      <c r="E95" s="33">
        <v>0</v>
      </c>
    </row>
    <row r="96" spans="1:5" x14ac:dyDescent="0.25">
      <c r="A96" s="10" t="s">
        <v>121</v>
      </c>
      <c r="B96" s="13" t="s">
        <v>109</v>
      </c>
      <c r="C96" s="34">
        <f>C97</f>
        <v>2155000</v>
      </c>
      <c r="D96" s="34">
        <f t="shared" ref="D96" si="15">D97</f>
        <v>0</v>
      </c>
      <c r="E96" s="30">
        <f>E97</f>
        <v>0</v>
      </c>
    </row>
    <row r="97" spans="1:5" x14ac:dyDescent="0.25">
      <c r="A97" s="10" t="s">
        <v>122</v>
      </c>
      <c r="B97" s="31" t="s">
        <v>110</v>
      </c>
      <c r="C97" s="32">
        <v>2155000</v>
      </c>
      <c r="D97" s="32">
        <v>0</v>
      </c>
      <c r="E97" s="33">
        <v>0</v>
      </c>
    </row>
    <row r="98" spans="1:5" ht="25.5" x14ac:dyDescent="0.25">
      <c r="A98" s="36" t="s">
        <v>123</v>
      </c>
      <c r="B98" s="37" t="s">
        <v>88</v>
      </c>
      <c r="C98" s="28">
        <f>C101+C103+C105+C107+C109+C111+C113</f>
        <v>26041241.189999998</v>
      </c>
      <c r="D98" s="28">
        <f t="shared" ref="D98:E98" si="16">D101+D103+D107+D109+D113</f>
        <v>13079268</v>
      </c>
      <c r="E98" s="28">
        <f t="shared" si="16"/>
        <v>13951401</v>
      </c>
    </row>
    <row r="99" spans="1:5" ht="0.75" customHeight="1" x14ac:dyDescent="0.25">
      <c r="A99" s="38" t="s">
        <v>100</v>
      </c>
      <c r="B99" s="38" t="s">
        <v>96</v>
      </c>
      <c r="C99" s="33"/>
      <c r="D99" s="33"/>
      <c r="E99" s="28"/>
    </row>
    <row r="100" spans="1:5" ht="38.25" hidden="1" x14ac:dyDescent="0.25">
      <c r="A100" s="38" t="s">
        <v>101</v>
      </c>
      <c r="B100" s="38" t="s">
        <v>97</v>
      </c>
      <c r="C100" s="33"/>
      <c r="D100" s="33"/>
      <c r="E100" s="28"/>
    </row>
    <row r="101" spans="1:5" ht="66" customHeight="1" x14ac:dyDescent="0.25">
      <c r="A101" s="10" t="s">
        <v>201</v>
      </c>
      <c r="B101" s="39" t="s">
        <v>98</v>
      </c>
      <c r="C101" s="40">
        <f>C102</f>
        <v>14676914</v>
      </c>
      <c r="D101" s="40">
        <f t="shared" ref="D101:E101" si="17">D102</f>
        <v>7115819</v>
      </c>
      <c r="E101" s="40">
        <f t="shared" si="17"/>
        <v>8341596</v>
      </c>
    </row>
    <row r="102" spans="1:5" ht="72.75" customHeight="1" x14ac:dyDescent="0.25">
      <c r="A102" s="10" t="s">
        <v>202</v>
      </c>
      <c r="B102" s="39" t="s">
        <v>99</v>
      </c>
      <c r="C102" s="40">
        <v>14676914</v>
      </c>
      <c r="D102" s="40">
        <v>7115819</v>
      </c>
      <c r="E102" s="40">
        <v>8341596</v>
      </c>
    </row>
    <row r="103" spans="1:5" ht="72.75" customHeight="1" x14ac:dyDescent="0.25">
      <c r="A103" s="10" t="s">
        <v>171</v>
      </c>
      <c r="B103" s="39" t="s">
        <v>172</v>
      </c>
      <c r="C103" s="40">
        <v>3010202</v>
      </c>
      <c r="D103" s="40">
        <v>0</v>
      </c>
      <c r="E103" s="40">
        <v>0</v>
      </c>
    </row>
    <row r="104" spans="1:5" ht="72.75" customHeight="1" x14ac:dyDescent="0.25">
      <c r="A104" s="10" t="s">
        <v>170</v>
      </c>
      <c r="B104" s="39" t="s">
        <v>188</v>
      </c>
      <c r="C104" s="40">
        <v>3010202</v>
      </c>
      <c r="D104" s="40">
        <v>0</v>
      </c>
      <c r="E104" s="40">
        <v>0</v>
      </c>
    </row>
    <row r="105" spans="1:5" ht="72.75" customHeight="1" x14ac:dyDescent="0.25">
      <c r="A105" s="26" t="s">
        <v>243</v>
      </c>
      <c r="B105" s="31" t="s">
        <v>245</v>
      </c>
      <c r="C105" s="40">
        <v>654050</v>
      </c>
      <c r="D105" s="40">
        <v>0</v>
      </c>
      <c r="E105" s="40">
        <v>0</v>
      </c>
    </row>
    <row r="106" spans="1:5" ht="72.75" customHeight="1" x14ac:dyDescent="0.25">
      <c r="A106" s="26" t="s">
        <v>244</v>
      </c>
      <c r="B106" s="31" t="s">
        <v>246</v>
      </c>
      <c r="C106" s="40">
        <v>654050</v>
      </c>
      <c r="D106" s="40">
        <v>0</v>
      </c>
      <c r="E106" s="40">
        <v>0</v>
      </c>
    </row>
    <row r="107" spans="1:5" ht="39" x14ac:dyDescent="0.25">
      <c r="A107" s="10" t="s">
        <v>124</v>
      </c>
      <c r="B107" s="39" t="s">
        <v>102</v>
      </c>
      <c r="C107" s="40">
        <v>833701</v>
      </c>
      <c r="D107" s="40">
        <v>1876074</v>
      </c>
      <c r="E107" s="40">
        <v>848151</v>
      </c>
    </row>
    <row r="108" spans="1:5" ht="51.75" x14ac:dyDescent="0.25">
      <c r="A108" s="10" t="s">
        <v>125</v>
      </c>
      <c r="B108" s="39" t="s">
        <v>103</v>
      </c>
      <c r="C108" s="40">
        <v>833701</v>
      </c>
      <c r="D108" s="40">
        <v>1876074</v>
      </c>
      <c r="E108" s="40">
        <v>848151</v>
      </c>
    </row>
    <row r="109" spans="1:5" ht="26.25" x14ac:dyDescent="0.25">
      <c r="A109" s="10" t="s">
        <v>126</v>
      </c>
      <c r="B109" s="39" t="s">
        <v>104</v>
      </c>
      <c r="C109" s="40">
        <v>420000</v>
      </c>
      <c r="D109" s="40">
        <v>420000</v>
      </c>
      <c r="E109" s="40">
        <v>420000</v>
      </c>
    </row>
    <row r="110" spans="1:5" ht="26.25" x14ac:dyDescent="0.25">
      <c r="A110" s="10" t="s">
        <v>127</v>
      </c>
      <c r="B110" s="39" t="s">
        <v>105</v>
      </c>
      <c r="C110" s="40">
        <v>420000</v>
      </c>
      <c r="D110" s="40">
        <v>420000</v>
      </c>
      <c r="E110" s="40">
        <v>420000</v>
      </c>
    </row>
    <row r="111" spans="1:5" ht="27.75" customHeight="1" x14ac:dyDescent="0.25">
      <c r="A111" s="10" t="s">
        <v>128</v>
      </c>
      <c r="B111" s="39" t="s">
        <v>106</v>
      </c>
      <c r="C111" s="40">
        <v>74592</v>
      </c>
      <c r="D111" s="40">
        <v>0</v>
      </c>
      <c r="E111" s="40">
        <v>0</v>
      </c>
    </row>
    <row r="112" spans="1:5" ht="42" customHeight="1" x14ac:dyDescent="0.25">
      <c r="A112" s="10" t="s">
        <v>203</v>
      </c>
      <c r="B112" s="39" t="s">
        <v>107</v>
      </c>
      <c r="C112" s="40">
        <v>74592</v>
      </c>
      <c r="D112" s="40">
        <v>0</v>
      </c>
      <c r="E112" s="40">
        <v>0</v>
      </c>
    </row>
    <row r="113" spans="1:5" x14ac:dyDescent="0.25">
      <c r="A113" s="10" t="s">
        <v>129</v>
      </c>
      <c r="B113" s="31" t="s">
        <v>89</v>
      </c>
      <c r="C113" s="40">
        <f>C114</f>
        <v>6371782.1899999995</v>
      </c>
      <c r="D113" s="40">
        <f t="shared" ref="D113:E113" si="18">D114</f>
        <v>3667375</v>
      </c>
      <c r="E113" s="40">
        <f t="shared" si="18"/>
        <v>4341654</v>
      </c>
    </row>
    <row r="114" spans="1:5" ht="13.5" customHeight="1" x14ac:dyDescent="0.25">
      <c r="A114" s="10" t="s">
        <v>130</v>
      </c>
      <c r="B114" s="31" t="s">
        <v>90</v>
      </c>
      <c r="C114" s="40">
        <f>C116+C117+C118+C119+C120+C121+C122</f>
        <v>6371782.1899999995</v>
      </c>
      <c r="D114" s="40">
        <f t="shared" ref="D114:E114" si="19">D116+D117+D118+D119+D120+D121+D122</f>
        <v>3667375</v>
      </c>
      <c r="E114" s="40">
        <f t="shared" si="19"/>
        <v>4341654</v>
      </c>
    </row>
    <row r="115" spans="1:5" ht="38.25" hidden="1" x14ac:dyDescent="0.25">
      <c r="A115" s="10"/>
      <c r="B115" s="31" t="s">
        <v>91</v>
      </c>
      <c r="C115" s="41"/>
      <c r="D115" s="41"/>
      <c r="E115" s="40"/>
    </row>
    <row r="116" spans="1:5" ht="38.25" x14ac:dyDescent="0.25">
      <c r="A116" s="10"/>
      <c r="B116" s="31" t="s">
        <v>173</v>
      </c>
      <c r="C116" s="41">
        <v>187200</v>
      </c>
      <c r="D116" s="41">
        <v>187200</v>
      </c>
      <c r="E116" s="40">
        <v>187200</v>
      </c>
    </row>
    <row r="117" spans="1:5" ht="51" x14ac:dyDescent="0.25">
      <c r="A117" s="10"/>
      <c r="B117" s="31" t="s">
        <v>175</v>
      </c>
      <c r="C117" s="41">
        <v>199280</v>
      </c>
      <c r="D117" s="41">
        <v>200000</v>
      </c>
      <c r="E117" s="40">
        <v>600000</v>
      </c>
    </row>
    <row r="118" spans="1:5" ht="51" x14ac:dyDescent="0.25">
      <c r="A118" s="10"/>
      <c r="B118" s="31" t="s">
        <v>174</v>
      </c>
      <c r="C118" s="41">
        <v>2814839.94</v>
      </c>
      <c r="D118" s="41">
        <v>0</v>
      </c>
      <c r="E118" s="40">
        <v>0</v>
      </c>
    </row>
    <row r="119" spans="1:5" ht="51" x14ac:dyDescent="0.25">
      <c r="A119" s="10"/>
      <c r="B119" s="31" t="s">
        <v>195</v>
      </c>
      <c r="C119" s="41">
        <v>1947795.58</v>
      </c>
      <c r="D119" s="41">
        <v>2276175</v>
      </c>
      <c r="E119" s="40">
        <v>2550454</v>
      </c>
    </row>
    <row r="120" spans="1:5" ht="38.25" x14ac:dyDescent="0.25">
      <c r="A120" s="10"/>
      <c r="B120" s="31" t="s">
        <v>198</v>
      </c>
      <c r="C120" s="41">
        <v>56000</v>
      </c>
      <c r="D120" s="41">
        <v>504000</v>
      </c>
      <c r="E120" s="40">
        <v>504000</v>
      </c>
    </row>
    <row r="121" spans="1:5" ht="38.25" x14ac:dyDescent="0.25">
      <c r="A121" s="10"/>
      <c r="B121" s="31" t="s">
        <v>199</v>
      </c>
      <c r="C121" s="41">
        <v>166666.67000000001</v>
      </c>
      <c r="D121" s="41">
        <v>500000</v>
      </c>
      <c r="E121" s="40">
        <v>500000</v>
      </c>
    </row>
    <row r="122" spans="1:5" ht="51" x14ac:dyDescent="0.25">
      <c r="A122" s="10"/>
      <c r="B122" s="31" t="s">
        <v>200</v>
      </c>
      <c r="C122" s="41">
        <v>1000000</v>
      </c>
      <c r="D122" s="41">
        <v>0</v>
      </c>
      <c r="E122" s="40">
        <v>0</v>
      </c>
    </row>
    <row r="123" spans="1:5" ht="24.75" customHeight="1" x14ac:dyDescent="0.25">
      <c r="A123" s="42" t="s">
        <v>131</v>
      </c>
      <c r="B123" s="43" t="s">
        <v>112</v>
      </c>
      <c r="C123" s="44">
        <f>C130+C140+C142+C144+C146+C148</f>
        <v>75295519.200000003</v>
      </c>
      <c r="D123" s="44">
        <f>D130+D140+D142+D144+D146+D148</f>
        <v>75433353.149999991</v>
      </c>
      <c r="E123" s="44">
        <f>E130+E140+E142+E144+E146+E148</f>
        <v>75648307.109999999</v>
      </c>
    </row>
    <row r="124" spans="1:5" hidden="1" x14ac:dyDescent="0.25">
      <c r="A124" s="45"/>
      <c r="B124" s="46"/>
      <c r="C124" s="47"/>
      <c r="D124" s="47"/>
      <c r="E124" s="47"/>
    </row>
    <row r="125" spans="1:5" hidden="1" x14ac:dyDescent="0.25">
      <c r="A125" s="45"/>
      <c r="B125" s="48"/>
      <c r="C125" s="49"/>
      <c r="D125" s="49"/>
      <c r="E125" s="40"/>
    </row>
    <row r="126" spans="1:5" hidden="1" x14ac:dyDescent="0.25">
      <c r="A126" s="45"/>
      <c r="B126" s="50"/>
      <c r="C126" s="51"/>
      <c r="D126" s="51"/>
      <c r="E126" s="52"/>
    </row>
    <row r="127" spans="1:5" hidden="1" x14ac:dyDescent="0.25">
      <c r="A127" s="45"/>
      <c r="B127" s="50"/>
      <c r="C127" s="51"/>
      <c r="D127" s="51"/>
      <c r="E127" s="52"/>
    </row>
    <row r="128" spans="1:5" hidden="1" x14ac:dyDescent="0.25">
      <c r="A128" s="53"/>
      <c r="B128" s="46"/>
      <c r="C128" s="51"/>
      <c r="D128" s="51"/>
      <c r="E128" s="40"/>
    </row>
    <row r="129" spans="1:5" hidden="1" x14ac:dyDescent="0.25">
      <c r="A129" s="54"/>
      <c r="B129" s="48"/>
      <c r="C129" s="51"/>
      <c r="D129" s="51"/>
      <c r="E129" s="40"/>
    </row>
    <row r="130" spans="1:5" ht="36.75" customHeight="1" x14ac:dyDescent="0.25">
      <c r="A130" s="45" t="s">
        <v>138</v>
      </c>
      <c r="B130" s="50" t="s">
        <v>75</v>
      </c>
      <c r="C130" s="47">
        <f>C131</f>
        <v>71382415.549999997</v>
      </c>
      <c r="D130" s="47">
        <f>D131</f>
        <v>71605615.549999997</v>
      </c>
      <c r="E130" s="47">
        <f>E131</f>
        <v>71790515.549999997</v>
      </c>
    </row>
    <row r="131" spans="1:5" ht="36" customHeight="1" x14ac:dyDescent="0.25">
      <c r="A131" s="54" t="s">
        <v>139</v>
      </c>
      <c r="B131" s="50" t="s">
        <v>76</v>
      </c>
      <c r="C131" s="40">
        <f>C132+C133+C134+C135+C136+C137+C138+C139</f>
        <v>71382415.549999997</v>
      </c>
      <c r="D131" s="40">
        <f t="shared" ref="D131:E131" si="20">D132+D133+D134+D135+D136+D137+D138+D139</f>
        <v>71605615.549999997</v>
      </c>
      <c r="E131" s="40">
        <f t="shared" si="20"/>
        <v>71790515.549999997</v>
      </c>
    </row>
    <row r="132" spans="1:5" ht="89.25" x14ac:dyDescent="0.25">
      <c r="A132" s="45"/>
      <c r="B132" s="46" t="s">
        <v>87</v>
      </c>
      <c r="C132" s="51">
        <v>867904</v>
      </c>
      <c r="D132" s="51">
        <v>867904</v>
      </c>
      <c r="E132" s="47">
        <v>867904</v>
      </c>
    </row>
    <row r="133" spans="1:5" ht="63.75" x14ac:dyDescent="0.25">
      <c r="A133" s="45"/>
      <c r="B133" s="50" t="s">
        <v>178</v>
      </c>
      <c r="C133" s="55">
        <v>63900</v>
      </c>
      <c r="D133" s="55">
        <v>72000</v>
      </c>
      <c r="E133" s="47">
        <v>72000</v>
      </c>
    </row>
    <row r="134" spans="1:5" ht="89.25" x14ac:dyDescent="0.25">
      <c r="A134" s="54"/>
      <c r="B134" s="50" t="s">
        <v>183</v>
      </c>
      <c r="C134" s="56">
        <v>5742900</v>
      </c>
      <c r="D134" s="56">
        <v>5964000</v>
      </c>
      <c r="E134" s="40">
        <v>6148900</v>
      </c>
    </row>
    <row r="135" spans="1:5" ht="63.75" x14ac:dyDescent="0.25">
      <c r="A135" s="45"/>
      <c r="B135" s="50" t="s">
        <v>77</v>
      </c>
      <c r="C135" s="55">
        <v>290000</v>
      </c>
      <c r="D135" s="55">
        <v>290000</v>
      </c>
      <c r="E135" s="47">
        <v>290000</v>
      </c>
    </row>
    <row r="136" spans="1:5" ht="53.25" customHeight="1" x14ac:dyDescent="0.25">
      <c r="A136" s="45"/>
      <c r="B136" s="50" t="s">
        <v>181</v>
      </c>
      <c r="C136" s="55">
        <v>216926</v>
      </c>
      <c r="D136" s="55">
        <v>216926</v>
      </c>
      <c r="E136" s="47">
        <v>216926</v>
      </c>
    </row>
    <row r="137" spans="1:5" ht="43.5" customHeight="1" x14ac:dyDescent="0.25">
      <c r="A137" s="54"/>
      <c r="B137" s="50" t="s">
        <v>180</v>
      </c>
      <c r="C137" s="56">
        <v>39000</v>
      </c>
      <c r="D137" s="56">
        <v>33000</v>
      </c>
      <c r="E137" s="40">
        <v>33000</v>
      </c>
    </row>
    <row r="138" spans="1:5" ht="25.5" x14ac:dyDescent="0.25">
      <c r="A138" s="45"/>
      <c r="B138" s="50" t="s">
        <v>179</v>
      </c>
      <c r="C138" s="56">
        <v>64148693</v>
      </c>
      <c r="D138" s="56">
        <v>64148693</v>
      </c>
      <c r="E138" s="40">
        <v>64148693</v>
      </c>
    </row>
    <row r="139" spans="1:5" ht="114.75" x14ac:dyDescent="0.25">
      <c r="A139" s="54"/>
      <c r="B139" s="50" t="s">
        <v>182</v>
      </c>
      <c r="C139" s="56">
        <v>13092.55</v>
      </c>
      <c r="D139" s="56">
        <v>13092.55</v>
      </c>
      <c r="E139" s="40">
        <v>13092.55</v>
      </c>
    </row>
    <row r="140" spans="1:5" ht="63.75" x14ac:dyDescent="0.25">
      <c r="A140" s="45" t="s">
        <v>140</v>
      </c>
      <c r="B140" s="50" t="s">
        <v>176</v>
      </c>
      <c r="C140" s="52">
        <v>406674</v>
      </c>
      <c r="D140" s="52">
        <v>406674</v>
      </c>
      <c r="E140" s="40">
        <v>406674</v>
      </c>
    </row>
    <row r="141" spans="1:5" ht="63.75" x14ac:dyDescent="0.25">
      <c r="A141" s="45" t="s">
        <v>141</v>
      </c>
      <c r="B141" s="50" t="s">
        <v>177</v>
      </c>
      <c r="C141" s="56">
        <v>406674</v>
      </c>
      <c r="D141" s="56">
        <v>406674</v>
      </c>
      <c r="E141" s="40">
        <v>406674</v>
      </c>
    </row>
    <row r="142" spans="1:5" ht="51" x14ac:dyDescent="0.25">
      <c r="A142" s="45" t="s">
        <v>142</v>
      </c>
      <c r="B142" s="50" t="s">
        <v>184</v>
      </c>
      <c r="C142" s="56">
        <v>3010788</v>
      </c>
      <c r="D142" s="56">
        <v>3010788</v>
      </c>
      <c r="E142" s="40">
        <v>3010788</v>
      </c>
    </row>
    <row r="143" spans="1:5" ht="51" x14ac:dyDescent="0.25">
      <c r="A143" s="45" t="s">
        <v>143</v>
      </c>
      <c r="B143" s="50" t="s">
        <v>185</v>
      </c>
      <c r="C143" s="56">
        <v>3010788</v>
      </c>
      <c r="D143" s="56">
        <v>3010788</v>
      </c>
      <c r="E143" s="40">
        <v>3010788</v>
      </c>
    </row>
    <row r="144" spans="1:5" ht="25.5" x14ac:dyDescent="0.25">
      <c r="A144" s="45" t="s">
        <v>132</v>
      </c>
      <c r="B144" s="50" t="s">
        <v>73</v>
      </c>
      <c r="C144" s="56">
        <v>399981</v>
      </c>
      <c r="D144" s="56">
        <v>367187</v>
      </c>
      <c r="E144" s="40">
        <v>381375</v>
      </c>
    </row>
    <row r="145" spans="1:5" ht="51" x14ac:dyDescent="0.25">
      <c r="A145" s="45" t="s">
        <v>133</v>
      </c>
      <c r="B145" s="50" t="s">
        <v>169</v>
      </c>
      <c r="C145" s="56">
        <v>399981</v>
      </c>
      <c r="D145" s="56">
        <v>367187</v>
      </c>
      <c r="E145" s="40">
        <v>381375</v>
      </c>
    </row>
    <row r="146" spans="1:5" ht="51" x14ac:dyDescent="0.25">
      <c r="A146" s="45" t="s">
        <v>134</v>
      </c>
      <c r="B146" s="50" t="s">
        <v>95</v>
      </c>
      <c r="C146" s="56">
        <v>5640</v>
      </c>
      <c r="D146" s="56">
        <v>5640</v>
      </c>
      <c r="E146" s="40">
        <v>20008</v>
      </c>
    </row>
    <row r="147" spans="1:5" ht="51" x14ac:dyDescent="0.25">
      <c r="A147" s="45" t="s">
        <v>135</v>
      </c>
      <c r="B147" s="50" t="s">
        <v>187</v>
      </c>
      <c r="C147" s="56">
        <v>5640</v>
      </c>
      <c r="D147" s="56">
        <v>5640</v>
      </c>
      <c r="E147" s="40">
        <v>20008</v>
      </c>
    </row>
    <row r="148" spans="1:5" ht="38.25" x14ac:dyDescent="0.25">
      <c r="A148" s="45" t="s">
        <v>136</v>
      </c>
      <c r="B148" s="50" t="s">
        <v>74</v>
      </c>
      <c r="C148" s="56">
        <f>C149</f>
        <v>90020.65</v>
      </c>
      <c r="D148" s="56">
        <f>D149</f>
        <v>37448.6</v>
      </c>
      <c r="E148" s="40">
        <f>E149</f>
        <v>38946.559999999998</v>
      </c>
    </row>
    <row r="149" spans="1:5" ht="38.25" x14ac:dyDescent="0.25">
      <c r="A149" s="45" t="s">
        <v>137</v>
      </c>
      <c r="B149" s="50" t="s">
        <v>186</v>
      </c>
      <c r="C149" s="56">
        <v>90020.65</v>
      </c>
      <c r="D149" s="56">
        <v>37448.6</v>
      </c>
      <c r="E149" s="40">
        <v>38946.559999999998</v>
      </c>
    </row>
    <row r="150" spans="1:5" x14ac:dyDescent="0.25">
      <c r="A150" s="7" t="s">
        <v>144</v>
      </c>
      <c r="B150" s="27" t="s">
        <v>80</v>
      </c>
      <c r="C150" s="57">
        <f>C151+C155+C157</f>
        <v>10411921.66</v>
      </c>
      <c r="D150" s="57">
        <f>D151+D155+D157</f>
        <v>8516409</v>
      </c>
      <c r="E150" s="57">
        <f>E151+E155+E157</f>
        <v>8542073</v>
      </c>
    </row>
    <row r="151" spans="1:5" ht="51" x14ac:dyDescent="0.25">
      <c r="A151" s="10" t="s">
        <v>145</v>
      </c>
      <c r="B151" s="31" t="s">
        <v>84</v>
      </c>
      <c r="C151" s="58">
        <f>C152</f>
        <v>3523150</v>
      </c>
      <c r="D151" s="58">
        <f>D152</f>
        <v>3078376</v>
      </c>
      <c r="E151" s="58">
        <f>E152</f>
        <v>3096158</v>
      </c>
    </row>
    <row r="152" spans="1:5" ht="51" x14ac:dyDescent="0.25">
      <c r="A152" s="10" t="s">
        <v>146</v>
      </c>
      <c r="B152" s="31" t="s">
        <v>85</v>
      </c>
      <c r="C152" s="58">
        <f>C153+C154</f>
        <v>3523150</v>
      </c>
      <c r="D152" s="58">
        <f>D153+D154</f>
        <v>3078376</v>
      </c>
      <c r="E152" s="58">
        <f>E153+E154</f>
        <v>3096158</v>
      </c>
    </row>
    <row r="153" spans="1:5" ht="45" customHeight="1" x14ac:dyDescent="0.25">
      <c r="A153" s="10"/>
      <c r="B153" s="12" t="s">
        <v>115</v>
      </c>
      <c r="C153" s="59">
        <v>3521950</v>
      </c>
      <c r="D153" s="59">
        <v>3077176</v>
      </c>
      <c r="E153" s="60">
        <v>3096158</v>
      </c>
    </row>
    <row r="154" spans="1:5" ht="45" customHeight="1" x14ac:dyDescent="0.25">
      <c r="A154" s="10"/>
      <c r="B154" s="12" t="s">
        <v>114</v>
      </c>
      <c r="C154" s="59">
        <v>1200</v>
      </c>
      <c r="D154" s="59">
        <v>1200</v>
      </c>
      <c r="E154" s="60">
        <v>0</v>
      </c>
    </row>
    <row r="155" spans="1:5" ht="72" customHeight="1" x14ac:dyDescent="0.25">
      <c r="A155" s="10" t="s">
        <v>239</v>
      </c>
      <c r="B155" s="39" t="s">
        <v>240</v>
      </c>
      <c r="C155" s="33">
        <f>C156</f>
        <v>1666560</v>
      </c>
      <c r="D155" s="61">
        <v>5234040</v>
      </c>
      <c r="E155" s="30">
        <v>5234040</v>
      </c>
    </row>
    <row r="156" spans="1:5" ht="83.25" customHeight="1" x14ac:dyDescent="0.25">
      <c r="A156" s="10" t="s">
        <v>241</v>
      </c>
      <c r="B156" s="39" t="s">
        <v>242</v>
      </c>
      <c r="C156" s="40">
        <v>1666560</v>
      </c>
      <c r="D156" s="61">
        <v>5234040</v>
      </c>
      <c r="E156" s="30">
        <v>5234040</v>
      </c>
    </row>
    <row r="157" spans="1:5" x14ac:dyDescent="0.25">
      <c r="A157" s="10" t="s">
        <v>147</v>
      </c>
      <c r="B157" s="31" t="s">
        <v>81</v>
      </c>
      <c r="C157" s="58">
        <f t="shared" ref="C157:E158" si="21">C158</f>
        <v>5222211.66</v>
      </c>
      <c r="D157" s="58">
        <f t="shared" si="21"/>
        <v>203993</v>
      </c>
      <c r="E157" s="30">
        <f t="shared" si="21"/>
        <v>211875</v>
      </c>
    </row>
    <row r="158" spans="1:5" ht="25.5" x14ac:dyDescent="0.25">
      <c r="A158" s="26" t="s">
        <v>148</v>
      </c>
      <c r="B158" s="62" t="s">
        <v>82</v>
      </c>
      <c r="C158" s="58">
        <f>C159+C160</f>
        <v>5222211.66</v>
      </c>
      <c r="D158" s="58">
        <f t="shared" si="21"/>
        <v>203993</v>
      </c>
      <c r="E158" s="30">
        <f t="shared" si="21"/>
        <v>211875</v>
      </c>
    </row>
    <row r="159" spans="1:5" ht="25.5" x14ac:dyDescent="0.25">
      <c r="A159" s="26"/>
      <c r="B159" s="31" t="s">
        <v>86</v>
      </c>
      <c r="C159" s="63">
        <v>222211.66</v>
      </c>
      <c r="D159" s="63">
        <v>203993</v>
      </c>
      <c r="E159" s="33">
        <v>211875</v>
      </c>
    </row>
    <row r="160" spans="1:5" ht="48.75" customHeight="1" x14ac:dyDescent="0.25">
      <c r="A160" s="26"/>
      <c r="B160" s="31" t="s">
        <v>249</v>
      </c>
      <c r="C160" s="63">
        <v>5000000</v>
      </c>
      <c r="D160" s="63">
        <v>0</v>
      </c>
      <c r="E160" s="33">
        <v>0</v>
      </c>
    </row>
    <row r="161" spans="1:5" ht="24.75" customHeight="1" x14ac:dyDescent="0.25">
      <c r="A161" s="26"/>
      <c r="B161" s="31"/>
      <c r="C161" s="63"/>
      <c r="D161" s="63"/>
      <c r="E161" s="33"/>
    </row>
    <row r="162" spans="1:5" ht="24" customHeight="1" x14ac:dyDescent="0.25">
      <c r="A162" s="7"/>
      <c r="B162" s="7" t="s">
        <v>83</v>
      </c>
      <c r="C162" s="64">
        <f>C87+C14</f>
        <v>191947302.05000001</v>
      </c>
      <c r="D162" s="64">
        <f>D87+D14</f>
        <v>161006116.14999998</v>
      </c>
      <c r="E162" s="64">
        <f>E87+E14</f>
        <v>163839609.11000001</v>
      </c>
    </row>
    <row r="163" spans="1:5" ht="55.5" customHeight="1" x14ac:dyDescent="0.25">
      <c r="E163" s="3"/>
    </row>
    <row r="164" spans="1:5" ht="64.5" customHeight="1" x14ac:dyDescent="0.25">
      <c r="E164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2019-12-09T07:40:39Z</cp:lastPrinted>
  <dcterms:created xsi:type="dcterms:W3CDTF">2014-11-05T13:31:02Z</dcterms:created>
  <dcterms:modified xsi:type="dcterms:W3CDTF">2021-01-15T08:31:26Z</dcterms:modified>
</cp:coreProperties>
</file>